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6" activeTab="6"/>
  </bookViews>
  <sheets>
    <sheet name="2020年研磨乳化液过滤产生的铁屑" sheetId="1" r:id="rId1"/>
    <sheet name="2020年月度统计" sheetId="3" r:id="rId2"/>
    <sheet name="2021年研磨乳化液过滤产生的铁屑 " sheetId="6" r:id="rId3"/>
    <sheet name="2021年月度统计 " sheetId="7" r:id="rId4"/>
    <sheet name="2022年研磨乳化液过滤产生的铁屑 " sheetId="8" r:id="rId5"/>
    <sheet name="2022年月度统计  " sheetId="9" r:id="rId6"/>
    <sheet name="2023年研磨乳化液过滤产生的铁屑  " sheetId="10" r:id="rId7"/>
    <sheet name="2023年月度统计   " sheetId="11" r:id="rId8"/>
    <sheet name="空白表" sheetId="4" r:id="rId9"/>
    <sheet name="Sheet1" sheetId="5" r:id="rId10"/>
    <sheet name="Sheet2" sheetId="12" r:id="rId11"/>
  </sheets>
  <calcPr calcId="144525"/>
</workbook>
</file>

<file path=xl/sharedStrings.xml><?xml version="1.0" encoding="utf-8"?>
<sst xmlns="http://schemas.openxmlformats.org/spreadsheetml/2006/main" count="287" uniqueCount="39">
  <si>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</si>
  <si>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</si>
  <si>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</si>
  <si>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</si>
  <si>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</si>
  <si>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</si>
  <si>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</si>
  <si>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</si>
  <si>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</si>
  <si>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</si>
  <si>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</si>
  <si>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研磨乳化液过滤产生的铁屑</t>
  </si>
  <si>
    <t>2020年7月3日份开始统计 研磨乳化液过滤产生的铁屑（新增）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</si>
  <si>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(2020)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</si>
  <si>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</si>
  <si>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</si>
  <si>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</si>
  <si>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</si>
  <si>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</si>
  <si>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</si>
  <si>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</si>
  <si>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t>方剑其</t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</si>
  <si>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</si>
  <si>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</si>
  <si>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</si>
  <si>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</si>
  <si>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t>诸美娟</t>
  </si>
  <si>
    <r>
      <rPr>
        <sz val="12"/>
        <color theme="1"/>
        <rFont val="Times New Roman"/>
        <charset val="134"/>
      </rPr>
      <t>12月份</t>
    </r>
  </si>
  <si>
    <t>嘉兴市众源环境科技有限公司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</si>
  <si>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(2021)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</si>
  <si>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 xml:space="preserve">嘉兴市众源环境科技有限公司 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</si>
  <si>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</si>
  <si>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诸美娟/方剑其</t>
  </si>
  <si>
    <t>嘉兴市众源环境科技有限公司   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</si>
  <si>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</si>
  <si>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</si>
  <si>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</si>
  <si>
    <t>转运人</t>
  </si>
  <si>
    <t>接收人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</si>
</sst>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  <numFmt numFmtId="178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72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58" fontId="3" fillId="0" borderId="12" xfId="0" applyNumberFormat="1" applyFont="1" applyBorder="1" applyAlignment="1">
      <alignment horizontal="center" vertical="center" wrapText="1"/>
    </xf>
    <xf numFmtId="176" fontId="0" fillId="0" borderId="12" xfId="0" applyNumberFormat="1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176" fontId="0" fillId="0" borderId="13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58" fontId="3" fillId="0" borderId="13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58" fontId="7" fillId="0" borderId="1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77" fontId="0" fillId="0" borderId="0" xfId="0" applyNumberFormat="1">
      <alignment vertical="center"/>
    </xf>
    <xf numFmtId="58" fontId="4" fillId="0" borderId="12" xfId="0" applyNumberFormat="1" applyFont="1" applyBorder="1" applyAlignment="1">
      <alignment horizontal="center" vertical="center" wrapText="1"/>
    </xf>
    <xf numFmtId="177" fontId="5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center" vertical="center" wrapText="1"/>
    </xf>
    <xf numFmtId="58" fontId="4" fillId="0" borderId="13" xfId="0" applyNumberFormat="1" applyFont="1" applyBorder="1" applyAlignment="1">
      <alignment horizontal="center" vertical="center" wrapText="1"/>
    </xf>
    <xf numFmtId="177" fontId="5" fillId="0" borderId="1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7" fontId="4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77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177" fontId="5" fillId="0" borderId="13" xfId="0" applyNumberFormat="1" applyFont="1" applyBorder="1">
      <alignment vertical="center"/>
    </xf>
    <xf numFmtId="176" fontId="0" fillId="0" borderId="0" xfId="0" applyNumberFormat="1">
      <alignment vertical="center"/>
    </xf>
    <xf numFmtId="177" fontId="0" fillId="0" borderId="13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7" fontId="3" fillId="0" borderId="13" xfId="0" applyNumberFormat="1" applyFont="1" applyBorder="1" applyAlignment="1">
      <alignment horizontal="center" vertical="center" wrapText="1"/>
    </xf>
    <xf numFmtId="178" fontId="5" fillId="0" borderId="13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3" topLeftCell="A4" activePane="bottomLeft" state="frozen"/>
      <selection/>
      <selection pane="bottomLeft" activeCell="A2" sqref="A2:H3"/>
    </sheetView>
  </sheetViews>
  <sheetFormatPr defaultColWidth="9" defaultRowHeight="13.5" outlineLevelCol="7"/>
  <cols>
    <col min="1" max="1" width="12.625" customWidth="1"/>
    <col min="2" max="2" width="12.625" style="32" customWidth="1"/>
    <col min="3" max="5" width="12.625" customWidth="1"/>
    <col min="6" max="6" width="12.625" style="32" customWidth="1"/>
    <col min="7" max="7" width="24.875" customWidth="1"/>
    <col min="8" max="8" width="15.625" customWidth="1"/>
    <col min="9" max="9" width="20.875" customWidth="1"/>
  </cols>
  <sheetData>
    <row r="1" ht="21" spans="1:8">
      <c r="A1" s="1" t="s">
        <v>13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5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customHeight="1" spans="1:8">
      <c r="A4" s="21" t="s">
        <v>14</v>
      </c>
      <c r="B4" s="46"/>
      <c r="C4" s="24"/>
      <c r="D4" s="24"/>
      <c r="E4" s="24"/>
      <c r="F4" s="40"/>
      <c r="G4" s="53"/>
      <c r="H4" s="28"/>
    </row>
    <row r="5" ht="15.75" spans="1:8">
      <c r="A5" s="21" t="s">
        <v>15</v>
      </c>
      <c r="B5" s="46"/>
      <c r="C5" s="24"/>
      <c r="D5" s="24"/>
      <c r="E5" s="24"/>
      <c r="F5" s="40"/>
      <c r="G5" s="24"/>
      <c r="H5" s="28"/>
    </row>
    <row r="6" ht="15.75" spans="1:8">
      <c r="A6" s="21" t="s">
        <v>16</v>
      </c>
      <c r="B6" s="46"/>
      <c r="C6" s="24"/>
      <c r="D6" s="24"/>
      <c r="E6" s="24"/>
      <c r="F6" s="40"/>
      <c r="G6" s="26"/>
      <c r="H6" s="28"/>
    </row>
    <row r="7" ht="15.75" spans="1:8">
      <c r="A7" s="21" t="s">
        <v>17</v>
      </c>
      <c r="B7" s="46"/>
      <c r="C7" s="24"/>
      <c r="D7" s="24"/>
      <c r="E7" s="24"/>
      <c r="F7" s="40"/>
      <c r="G7" s="24"/>
      <c r="H7" s="28"/>
    </row>
    <row r="8" ht="15.75" spans="1:8">
      <c r="A8" s="21" t="s">
        <v>18</v>
      </c>
      <c r="B8" s="46"/>
      <c r="C8" s="24"/>
      <c r="D8" s="24"/>
      <c r="E8" s="24"/>
      <c r="F8" s="40"/>
      <c r="G8" s="24"/>
      <c r="H8" s="28"/>
    </row>
    <row r="9" ht="15.75" spans="1:8">
      <c r="A9" s="21" t="s">
        <v>19</v>
      </c>
      <c r="B9" s="46"/>
      <c r="C9" s="24"/>
      <c r="D9" s="24"/>
      <c r="E9" s="24"/>
      <c r="F9" s="40"/>
      <c r="G9" s="24"/>
      <c r="H9" s="28"/>
    </row>
    <row r="10" ht="15.75" spans="1:8">
      <c r="A10" s="21" t="s">
        <v>20</v>
      </c>
      <c r="B10" s="46">
        <v>0</v>
      </c>
      <c r="C10" s="24"/>
      <c r="D10" s="24"/>
      <c r="E10" s="24">
        <v>0</v>
      </c>
      <c r="F10" s="40">
        <v>0</v>
      </c>
      <c r="G10" s="24"/>
      <c r="H10" s="28" t="s">
        <v>21</v>
      </c>
    </row>
    <row r="11" ht="15.75" spans="1:8">
      <c r="A11" s="21" t="s">
        <v>22</v>
      </c>
      <c r="B11" s="46">
        <v>0</v>
      </c>
      <c r="C11" s="24"/>
      <c r="D11" s="24"/>
      <c r="E11" s="24">
        <v>0</v>
      </c>
      <c r="F11" s="40">
        <v>0</v>
      </c>
      <c r="G11" s="24"/>
      <c r="H11" s="28" t="s">
        <v>21</v>
      </c>
    </row>
    <row r="12" ht="15.75" spans="1:8">
      <c r="A12" s="21" t="s">
        <v>23</v>
      </c>
      <c r="B12" s="46">
        <v>0</v>
      </c>
      <c r="C12" s="24"/>
      <c r="D12" s="24"/>
      <c r="E12" s="24">
        <v>0</v>
      </c>
      <c r="F12" s="40">
        <v>0</v>
      </c>
      <c r="G12" s="24"/>
      <c r="H12" s="28" t="s">
        <v>21</v>
      </c>
    </row>
    <row r="13" ht="15.75" spans="1:8">
      <c r="A13" s="21" t="s">
        <v>24</v>
      </c>
      <c r="B13" s="46">
        <v>0</v>
      </c>
      <c r="C13" s="24"/>
      <c r="D13" s="24"/>
      <c r="E13" s="24">
        <v>0</v>
      </c>
      <c r="F13" s="40">
        <v>0</v>
      </c>
      <c r="G13" s="24"/>
      <c r="H13" s="28" t="s">
        <v>21</v>
      </c>
    </row>
    <row r="14" ht="15.75" spans="1:8">
      <c r="A14" s="21" t="s">
        <v>25</v>
      </c>
      <c r="B14" s="46">
        <f>'2020年研磨乳化液过滤产生的铁屑'!B353</f>
        <v>0</v>
      </c>
      <c r="C14" s="24"/>
      <c r="D14" s="24"/>
      <c r="E14" s="24">
        <f>'2020年研磨乳化液过滤产生的铁屑'!E353</f>
        <v>0</v>
      </c>
      <c r="F14" s="40">
        <f>'2020年研磨乳化液过滤产生的铁屑'!F354</f>
        <v>0</v>
      </c>
      <c r="G14" s="28"/>
      <c r="H14" s="28" t="s">
        <v>26</v>
      </c>
    </row>
    <row r="15" ht="15.75" spans="1:8">
      <c r="A15" s="21" t="s">
        <v>27</v>
      </c>
      <c r="B15" s="46">
        <f>'2020年研磨乳化液过滤产生的铁屑'!B385</f>
        <v>0</v>
      </c>
      <c r="C15" s="24"/>
      <c r="D15" s="24"/>
      <c r="E15" s="24">
        <f>'2020年研磨乳化液过滤产生的铁屑'!E385</f>
        <v>0</v>
      </c>
      <c r="F15" s="40">
        <f>'2020年研磨乳化液过滤产生的铁屑'!F385</f>
        <v>0</v>
      </c>
      <c r="G15" s="24"/>
      <c r="H15" s="28" t="s">
        <v>26</v>
      </c>
    </row>
    <row r="16" ht="15.75" spans="1:8">
      <c r="A16" s="30" t="s">
        <v>10</v>
      </c>
      <c r="B16" s="46">
        <f>SUM(B4:B15)</f>
        <v>0</v>
      </c>
      <c r="C16" s="46"/>
      <c r="D16" s="46"/>
      <c r="E16" s="46">
        <f>SUM(E4:E15)</f>
        <v>0</v>
      </c>
      <c r="F16" s="54">
        <f>F15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7"/>
  <sheetViews>
    <sheetView workbookViewId="0">
      <pane ySplit="3" topLeftCell="A553" activePane="bottomLeft" state="frozen"/>
      <selection/>
      <selection pane="bottomLeft" activeCell="G544" sqref="G544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20.87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44197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44198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44199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44200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44201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44202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44203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44204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44205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44206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44207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44208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44209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44210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44211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44212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44213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44214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44215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44216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44217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44218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44219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44220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44221</v>
      </c>
      <c r="B218" s="50">
        <v>0.818</v>
      </c>
      <c r="C218" s="51"/>
      <c r="D218" s="51"/>
      <c r="E218" s="51"/>
      <c r="F218" s="23">
        <f>B218</f>
        <v>0.818</v>
      </c>
      <c r="G218" s="43"/>
      <c r="H218" s="39" t="s">
        <v>26</v>
      </c>
    </row>
    <row r="219" ht="14.25" spans="1:8">
      <c r="A219" s="37">
        <v>44222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44223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44224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44225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44226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44227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0.818</v>
      </c>
      <c r="C225" s="51"/>
      <c r="D225" s="51"/>
      <c r="E225" s="50">
        <v>0</v>
      </c>
      <c r="F225" s="50">
        <f>F218</f>
        <v>0.818</v>
      </c>
      <c r="G225" s="39"/>
      <c r="H225" s="43"/>
    </row>
    <row r="226" ht="14.25" spans="1:8">
      <c r="A226" s="37">
        <v>44228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44229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44230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44231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44232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44233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44234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44235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44236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44237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44238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44239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44240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44241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44242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44243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44244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44245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44246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44247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44248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44249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44250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44251</v>
      </c>
      <c r="B249" s="50"/>
      <c r="C249" s="51"/>
      <c r="D249" s="51"/>
      <c r="E249" s="51"/>
      <c r="F249" s="23"/>
      <c r="G249" s="43"/>
      <c r="H249" s="39"/>
    </row>
    <row r="250" ht="14.25" spans="1:8">
      <c r="A250" s="37">
        <v>44252</v>
      </c>
      <c r="B250" s="50"/>
      <c r="C250" s="51"/>
      <c r="D250" s="51"/>
      <c r="E250" s="51"/>
      <c r="F250" s="23"/>
      <c r="G250" s="43"/>
      <c r="H250" s="39"/>
    </row>
    <row r="251" ht="14.25" spans="1:8">
      <c r="A251" s="37">
        <v>44253</v>
      </c>
      <c r="B251" s="50"/>
      <c r="C251" s="51"/>
      <c r="D251" s="51"/>
      <c r="E251" s="51"/>
      <c r="F251" s="23"/>
      <c r="G251" s="43"/>
      <c r="H251" s="39"/>
    </row>
    <row r="252" ht="14.25" spans="1:8">
      <c r="A252" s="37">
        <v>44254</v>
      </c>
      <c r="B252" s="50"/>
      <c r="C252" s="51"/>
      <c r="D252" s="51"/>
      <c r="E252" s="51"/>
      <c r="F252" s="23"/>
      <c r="G252" s="43"/>
      <c r="H252" s="39"/>
    </row>
    <row r="253" ht="14.25" spans="1:8">
      <c r="A253" s="37">
        <v>44255</v>
      </c>
      <c r="B253" s="50"/>
      <c r="C253" s="51"/>
      <c r="D253" s="51"/>
      <c r="E253" s="51"/>
      <c r="F253" s="23"/>
      <c r="G253" s="43"/>
      <c r="H253" s="39"/>
    </row>
    <row r="254" ht="14.25" hidden="1" spans="1:8">
      <c r="A254" s="37"/>
      <c r="B254" s="50"/>
      <c r="C254" s="51"/>
      <c r="D254" s="51"/>
      <c r="E254" s="51"/>
      <c r="F254" s="23"/>
      <c r="G254" s="43"/>
      <c r="H254" s="39"/>
    </row>
    <row r="255" ht="14.25" hidden="1" spans="1:8">
      <c r="A255" s="37"/>
      <c r="B255" s="50"/>
      <c r="C255" s="51"/>
      <c r="D255" s="51"/>
      <c r="E255" s="51"/>
      <c r="F255" s="23"/>
      <c r="G255" s="43"/>
      <c r="H255" s="39"/>
    </row>
    <row r="256" ht="14.25" hidden="1" spans="1:8">
      <c r="A256" s="37"/>
      <c r="B256" s="50"/>
      <c r="C256" s="51"/>
      <c r="D256" s="51"/>
      <c r="E256" s="51"/>
      <c r="F256" s="23"/>
      <c r="G256" s="43"/>
      <c r="H256" s="39"/>
    </row>
    <row r="257" ht="14.25" spans="1:8">
      <c r="A257" s="41" t="s">
        <v>10</v>
      </c>
      <c r="B257" s="50">
        <v>0</v>
      </c>
      <c r="C257" s="51"/>
      <c r="D257" s="51"/>
      <c r="E257" s="50">
        <v>0</v>
      </c>
      <c r="F257" s="50">
        <f>F225</f>
        <v>0.818</v>
      </c>
      <c r="G257" s="39"/>
      <c r="H257" s="43"/>
    </row>
    <row r="258" ht="14.25" spans="1:8">
      <c r="A258" s="37">
        <v>44256</v>
      </c>
      <c r="B258" s="50"/>
      <c r="C258" s="23"/>
      <c r="D258" s="23"/>
      <c r="E258" s="23"/>
      <c r="F258" s="23"/>
      <c r="G258" s="39"/>
      <c r="H258" s="39"/>
    </row>
    <row r="259" ht="14.25" spans="1:8">
      <c r="A259" s="37">
        <v>44257</v>
      </c>
      <c r="B259" s="50"/>
      <c r="C259" s="23"/>
      <c r="D259" s="23"/>
      <c r="E259" s="23"/>
      <c r="F259" s="23"/>
      <c r="G259" s="39"/>
      <c r="H259" s="39"/>
    </row>
    <row r="260" ht="14.25" spans="1:8">
      <c r="A260" s="37">
        <v>44258</v>
      </c>
      <c r="B260" s="50"/>
      <c r="C260" s="23"/>
      <c r="D260" s="23"/>
      <c r="E260" s="23"/>
      <c r="F260" s="23"/>
      <c r="G260" s="39"/>
      <c r="H260" s="39"/>
    </row>
    <row r="261" ht="14.25" spans="1:8">
      <c r="A261" s="37">
        <v>44259</v>
      </c>
      <c r="B261" s="50"/>
      <c r="C261" s="23"/>
      <c r="D261" s="23"/>
      <c r="E261" s="23"/>
      <c r="F261" s="23"/>
      <c r="G261" s="39"/>
      <c r="H261" s="39"/>
    </row>
    <row r="262" ht="14.25" spans="1:8">
      <c r="A262" s="37">
        <v>44260</v>
      </c>
      <c r="B262" s="50"/>
      <c r="C262" s="23"/>
      <c r="D262" s="23"/>
      <c r="E262" s="23"/>
      <c r="F262" s="23"/>
      <c r="G262" s="39"/>
      <c r="H262" s="39"/>
    </row>
    <row r="263" ht="14.25" spans="1:8">
      <c r="A263" s="37">
        <v>44261</v>
      </c>
      <c r="B263" s="50"/>
      <c r="C263" s="23"/>
      <c r="D263" s="23"/>
      <c r="E263" s="23"/>
      <c r="F263" s="23"/>
      <c r="G263" s="39"/>
      <c r="H263" s="39"/>
    </row>
    <row r="264" ht="14.25" spans="1:8">
      <c r="A264" s="37">
        <v>44262</v>
      </c>
      <c r="B264" s="50"/>
      <c r="C264" s="23"/>
      <c r="D264" s="23"/>
      <c r="E264" s="23"/>
      <c r="F264" s="23"/>
      <c r="G264" s="39"/>
      <c r="H264" s="39"/>
    </row>
    <row r="265" ht="14.25" spans="1:8">
      <c r="A265" s="37">
        <v>44263</v>
      </c>
      <c r="B265" s="50"/>
      <c r="C265" s="23"/>
      <c r="D265" s="23"/>
      <c r="E265" s="23"/>
      <c r="F265" s="23"/>
      <c r="G265" s="39"/>
      <c r="H265" s="39"/>
    </row>
    <row r="266" ht="14.25" spans="1:8">
      <c r="A266" s="37">
        <v>44264</v>
      </c>
      <c r="B266" s="50"/>
      <c r="C266" s="23"/>
      <c r="D266" s="23"/>
      <c r="E266" s="23"/>
      <c r="F266" s="23"/>
      <c r="G266" s="39"/>
      <c r="H266" s="39"/>
    </row>
    <row r="267" ht="14.25" spans="1:8">
      <c r="A267" s="37">
        <v>44265</v>
      </c>
      <c r="B267" s="50"/>
      <c r="C267" s="23"/>
      <c r="D267" s="23"/>
      <c r="E267" s="23"/>
      <c r="F267" s="23"/>
      <c r="G267" s="39"/>
      <c r="H267" s="39"/>
    </row>
    <row r="268" ht="14.25" spans="1:8">
      <c r="A268" s="37">
        <v>44266</v>
      </c>
      <c r="B268" s="50"/>
      <c r="C268" s="23"/>
      <c r="D268" s="23"/>
      <c r="E268" s="23"/>
      <c r="F268" s="23"/>
      <c r="G268" s="39"/>
      <c r="H268" s="39"/>
    </row>
    <row r="269" ht="14.25" spans="1:8">
      <c r="A269" s="37">
        <v>44267</v>
      </c>
      <c r="B269" s="50"/>
      <c r="C269" s="23"/>
      <c r="D269" s="23"/>
      <c r="E269" s="23"/>
      <c r="F269" s="23"/>
      <c r="G269" s="39"/>
      <c r="H269" s="39"/>
    </row>
    <row r="270" ht="14.25" spans="1:8">
      <c r="A270" s="37">
        <v>44268</v>
      </c>
      <c r="B270" s="50"/>
      <c r="C270" s="23"/>
      <c r="D270" s="23"/>
      <c r="E270" s="23"/>
      <c r="F270" s="23"/>
      <c r="G270" s="39"/>
      <c r="H270" s="39"/>
    </row>
    <row r="271" ht="14.25" spans="1:8">
      <c r="A271" s="37">
        <v>44269</v>
      </c>
      <c r="B271" s="50"/>
      <c r="C271" s="23"/>
      <c r="D271" s="23"/>
      <c r="E271" s="23"/>
      <c r="F271" s="23"/>
      <c r="G271" s="39"/>
      <c r="H271" s="39"/>
    </row>
    <row r="272" ht="14.25" spans="1:8">
      <c r="A272" s="37">
        <v>44270</v>
      </c>
      <c r="B272" s="50"/>
      <c r="C272" s="23"/>
      <c r="D272" s="23"/>
      <c r="E272" s="23"/>
      <c r="F272" s="23"/>
      <c r="G272" s="49"/>
      <c r="H272" s="49"/>
    </row>
    <row r="273" ht="14.25" spans="1:8">
      <c r="A273" s="37">
        <v>44271</v>
      </c>
      <c r="B273" s="50"/>
      <c r="C273" s="23"/>
      <c r="D273" s="23"/>
      <c r="E273" s="23"/>
      <c r="F273" s="23"/>
      <c r="G273" s="39"/>
      <c r="H273" s="39"/>
    </row>
    <row r="274" ht="14.25" spans="1:8">
      <c r="A274" s="37">
        <v>44272</v>
      </c>
      <c r="B274" s="50"/>
      <c r="C274" s="23"/>
      <c r="D274" s="23"/>
      <c r="E274" s="23"/>
      <c r="F274" s="23"/>
      <c r="G274" s="39"/>
      <c r="H274" s="39"/>
    </row>
    <row r="275" ht="14.25" spans="1:8">
      <c r="A275" s="37">
        <v>44273</v>
      </c>
      <c r="B275" s="50"/>
      <c r="C275" s="23"/>
      <c r="D275" s="23"/>
      <c r="E275" s="23"/>
      <c r="F275" s="23"/>
      <c r="G275" s="39"/>
      <c r="H275" s="39"/>
    </row>
    <row r="276" ht="14.25" spans="1:8">
      <c r="A276" s="37">
        <v>44274</v>
      </c>
      <c r="B276" s="50"/>
      <c r="C276" s="51"/>
      <c r="D276" s="51"/>
      <c r="E276" s="51"/>
      <c r="F276" s="23"/>
      <c r="G276" s="43"/>
      <c r="H276" s="39"/>
    </row>
    <row r="277" ht="14.25" spans="1:8">
      <c r="A277" s="37">
        <v>44275</v>
      </c>
      <c r="B277" s="50"/>
      <c r="C277" s="51"/>
      <c r="D277" s="51"/>
      <c r="E277" s="51"/>
      <c r="F277" s="23"/>
      <c r="G277" s="43"/>
      <c r="H277" s="39"/>
    </row>
    <row r="278" ht="14.25" spans="1:8">
      <c r="A278" s="37">
        <v>44276</v>
      </c>
      <c r="B278" s="50"/>
      <c r="C278" s="51"/>
      <c r="D278" s="51"/>
      <c r="E278" s="51"/>
      <c r="F278" s="23"/>
      <c r="G278" s="43"/>
      <c r="H278" s="39"/>
    </row>
    <row r="279" ht="14.25" spans="1:8">
      <c r="A279" s="37">
        <v>44277</v>
      </c>
      <c r="B279" s="50"/>
      <c r="C279" s="51"/>
      <c r="D279" s="51"/>
      <c r="E279" s="51"/>
      <c r="F279" s="23"/>
      <c r="G279" s="43"/>
      <c r="H279" s="39"/>
    </row>
    <row r="280" ht="14.25" spans="1:8">
      <c r="A280" s="37">
        <v>44278</v>
      </c>
      <c r="B280" s="50"/>
      <c r="C280" s="51"/>
      <c r="D280" s="51"/>
      <c r="E280" s="51"/>
      <c r="F280" s="23"/>
      <c r="G280" s="43"/>
      <c r="H280" s="39"/>
    </row>
    <row r="281" ht="14.25" spans="1:8">
      <c r="A281" s="37">
        <v>44279</v>
      </c>
      <c r="B281" s="50"/>
      <c r="C281" s="51"/>
      <c r="D281" s="51"/>
      <c r="E281" s="51"/>
      <c r="F281" s="23"/>
      <c r="G281" s="43"/>
      <c r="H281" s="39"/>
    </row>
    <row r="282" ht="14.25" spans="1:8">
      <c r="A282" s="37">
        <v>44280</v>
      </c>
      <c r="B282" s="50"/>
      <c r="C282" s="51"/>
      <c r="D282" s="51"/>
      <c r="E282" s="51"/>
      <c r="F282" s="23"/>
      <c r="G282" s="43"/>
      <c r="H282" s="39"/>
    </row>
    <row r="283" ht="14.25" spans="1:8">
      <c r="A283" s="37">
        <v>44281</v>
      </c>
      <c r="B283" s="50"/>
      <c r="C283" s="51"/>
      <c r="D283" s="51"/>
      <c r="E283" s="51"/>
      <c r="F283" s="23"/>
      <c r="G283" s="43"/>
      <c r="H283" s="39"/>
    </row>
    <row r="284" ht="14.25" spans="1:8">
      <c r="A284" s="37">
        <v>44282</v>
      </c>
      <c r="B284" s="50"/>
      <c r="C284" s="51"/>
      <c r="D284" s="51"/>
      <c r="E284" s="51"/>
      <c r="F284" s="23"/>
      <c r="G284" s="43"/>
      <c r="H284" s="39"/>
    </row>
    <row r="285" ht="14.25" spans="1:8">
      <c r="A285" s="37">
        <v>44283</v>
      </c>
      <c r="B285" s="50"/>
      <c r="C285" s="51"/>
      <c r="D285" s="51"/>
      <c r="E285" s="51"/>
      <c r="F285" s="23"/>
      <c r="G285" s="43"/>
      <c r="H285" s="39"/>
    </row>
    <row r="286" ht="14.25" spans="1:8">
      <c r="A286" s="37">
        <v>44284</v>
      </c>
      <c r="B286" s="50"/>
      <c r="C286" s="51"/>
      <c r="D286" s="51"/>
      <c r="E286" s="51"/>
      <c r="F286" s="23"/>
      <c r="G286" s="43"/>
      <c r="H286" s="39"/>
    </row>
    <row r="287" ht="14.25" spans="1:8">
      <c r="A287" s="37">
        <v>44285</v>
      </c>
      <c r="B287" s="50">
        <v>0.259</v>
      </c>
      <c r="C287" s="51"/>
      <c r="D287" s="51"/>
      <c r="E287" s="51"/>
      <c r="F287" s="23">
        <f>F257+B287-E287</f>
        <v>1.077</v>
      </c>
      <c r="G287" s="43"/>
      <c r="H287" s="39" t="s">
        <v>26</v>
      </c>
    </row>
    <row r="288" ht="14.25" spans="1:8">
      <c r="A288" s="37">
        <v>44286</v>
      </c>
      <c r="B288" s="50"/>
      <c r="C288" s="51"/>
      <c r="D288" s="51"/>
      <c r="E288" s="51"/>
      <c r="F288" s="23"/>
      <c r="G288" s="43"/>
      <c r="H288" s="39"/>
    </row>
    <row r="289" ht="14.25" spans="1:8">
      <c r="A289" s="41" t="s">
        <v>10</v>
      </c>
      <c r="B289" s="50">
        <f>B287</f>
        <v>0.259</v>
      </c>
      <c r="C289" s="51"/>
      <c r="D289" s="51"/>
      <c r="E289" s="51">
        <v>0</v>
      </c>
      <c r="F289" s="50">
        <f>F287</f>
        <v>1.077</v>
      </c>
      <c r="G289" s="39"/>
      <c r="H289" s="43"/>
    </row>
    <row r="290" ht="14.25" spans="1:8">
      <c r="A290" s="37">
        <v>44287</v>
      </c>
      <c r="B290" s="50"/>
      <c r="C290" s="23"/>
      <c r="D290" s="23"/>
      <c r="E290" s="23"/>
      <c r="F290" s="23"/>
      <c r="G290" s="39"/>
      <c r="H290" s="39"/>
    </row>
    <row r="291" ht="14.25" spans="1:8">
      <c r="A291" s="37">
        <v>44288</v>
      </c>
      <c r="B291" s="50"/>
      <c r="C291" s="23"/>
      <c r="D291" s="23"/>
      <c r="E291" s="23"/>
      <c r="F291" s="23"/>
      <c r="G291" s="39"/>
      <c r="H291" s="39"/>
    </row>
    <row r="292" ht="14.25" spans="1:8">
      <c r="A292" s="37">
        <v>44289</v>
      </c>
      <c r="B292" s="50"/>
      <c r="C292" s="23"/>
      <c r="D292" s="23"/>
      <c r="E292" s="23"/>
      <c r="F292" s="23"/>
      <c r="G292" s="39"/>
      <c r="H292" s="39"/>
    </row>
    <row r="293" ht="14.25" spans="1:8">
      <c r="A293" s="37">
        <v>44290</v>
      </c>
      <c r="B293" s="50"/>
      <c r="C293" s="23"/>
      <c r="D293" s="23"/>
      <c r="E293" s="23"/>
      <c r="F293" s="23"/>
      <c r="G293" s="39"/>
      <c r="H293" s="39"/>
    </row>
    <row r="294" ht="14.25" spans="1:8">
      <c r="A294" s="37">
        <v>44291</v>
      </c>
      <c r="B294" s="50"/>
      <c r="C294" s="23"/>
      <c r="D294" s="23"/>
      <c r="E294" s="23"/>
      <c r="F294" s="23"/>
      <c r="G294" s="39"/>
      <c r="H294" s="39"/>
    </row>
    <row r="295" ht="14.25" spans="1:8">
      <c r="A295" s="37">
        <v>44292</v>
      </c>
      <c r="B295" s="50"/>
      <c r="C295" s="23"/>
      <c r="D295" s="23"/>
      <c r="E295" s="23"/>
      <c r="F295" s="23"/>
      <c r="G295" s="39"/>
      <c r="H295" s="39"/>
    </row>
    <row r="296" ht="14.25" spans="1:8">
      <c r="A296" s="37">
        <v>44293</v>
      </c>
      <c r="B296" s="50"/>
      <c r="C296" s="23"/>
      <c r="D296" s="23"/>
      <c r="E296" s="23"/>
      <c r="F296" s="23"/>
      <c r="G296" s="39"/>
      <c r="H296" s="39"/>
    </row>
    <row r="297" ht="14.25" spans="1:8">
      <c r="A297" s="37">
        <v>44294</v>
      </c>
      <c r="B297" s="50"/>
      <c r="C297" s="23"/>
      <c r="D297" s="23"/>
      <c r="E297" s="23"/>
      <c r="F297" s="23"/>
      <c r="G297" s="39"/>
      <c r="H297" s="39"/>
    </row>
    <row r="298" ht="14.25" spans="1:8">
      <c r="A298" s="37">
        <v>44295</v>
      </c>
      <c r="B298" s="50"/>
      <c r="C298" s="23"/>
      <c r="D298" s="23"/>
      <c r="E298" s="23"/>
      <c r="F298" s="23"/>
      <c r="G298" s="39"/>
      <c r="H298" s="39"/>
    </row>
    <row r="299" ht="14.25" spans="1:8">
      <c r="A299" s="37">
        <v>44296</v>
      </c>
      <c r="B299" s="50"/>
      <c r="C299" s="23"/>
      <c r="D299" s="23"/>
      <c r="E299" s="23"/>
      <c r="F299" s="23"/>
      <c r="G299" s="39"/>
      <c r="H299" s="39"/>
    </row>
    <row r="300" ht="14.25" spans="1:8">
      <c r="A300" s="37">
        <v>44297</v>
      </c>
      <c r="B300" s="50"/>
      <c r="C300" s="23"/>
      <c r="D300" s="23"/>
      <c r="E300" s="23"/>
      <c r="F300" s="23"/>
      <c r="G300" s="39"/>
      <c r="H300" s="39"/>
    </row>
    <row r="301" ht="14.25" spans="1:8">
      <c r="A301" s="37">
        <v>44298</v>
      </c>
      <c r="B301" s="50"/>
      <c r="C301" s="23"/>
      <c r="D301" s="23"/>
      <c r="E301" s="23"/>
      <c r="F301" s="23"/>
      <c r="G301" s="39"/>
      <c r="H301" s="39"/>
    </row>
    <row r="302" ht="14.25" spans="1:8">
      <c r="A302" s="37">
        <v>44299</v>
      </c>
      <c r="B302" s="50"/>
      <c r="C302" s="23"/>
      <c r="D302" s="23"/>
      <c r="E302" s="23"/>
      <c r="F302" s="23"/>
      <c r="G302" s="39"/>
      <c r="H302" s="39"/>
    </row>
    <row r="303" ht="14.25" spans="1:8">
      <c r="A303" s="37">
        <v>44300</v>
      </c>
      <c r="B303" s="50"/>
      <c r="C303" s="23"/>
      <c r="D303" s="23"/>
      <c r="E303" s="23"/>
      <c r="F303" s="23"/>
      <c r="G303" s="39"/>
      <c r="H303" s="39"/>
    </row>
    <row r="304" ht="14.25" spans="1:8">
      <c r="A304" s="37">
        <v>44301</v>
      </c>
      <c r="B304" s="50"/>
      <c r="C304" s="23"/>
      <c r="D304" s="23"/>
      <c r="E304" s="23"/>
      <c r="F304" s="23"/>
      <c r="G304" s="49"/>
      <c r="H304" s="49"/>
    </row>
    <row r="305" ht="14.25" spans="1:8">
      <c r="A305" s="37">
        <v>44302</v>
      </c>
      <c r="B305" s="50"/>
      <c r="C305" s="23"/>
      <c r="D305" s="23"/>
      <c r="E305" s="23"/>
      <c r="F305" s="23"/>
      <c r="G305" s="39"/>
      <c r="H305" s="39"/>
    </row>
    <row r="306" ht="14.25" spans="1:8">
      <c r="A306" s="37">
        <v>44303</v>
      </c>
      <c r="B306" s="50"/>
      <c r="C306" s="23"/>
      <c r="D306" s="23"/>
      <c r="E306" s="23"/>
      <c r="F306" s="23"/>
      <c r="G306" s="39"/>
      <c r="H306" s="39"/>
    </row>
    <row r="307" ht="14.25" spans="1:8">
      <c r="A307" s="37">
        <v>44304</v>
      </c>
      <c r="B307" s="50"/>
      <c r="C307" s="23"/>
      <c r="D307" s="23"/>
      <c r="E307" s="23"/>
      <c r="F307" s="23"/>
      <c r="G307" s="39"/>
      <c r="H307" s="39"/>
    </row>
    <row r="308" ht="14.25" spans="1:8">
      <c r="A308" s="37">
        <v>44305</v>
      </c>
      <c r="B308" s="50"/>
      <c r="C308" s="51"/>
      <c r="D308" s="51"/>
      <c r="E308" s="51"/>
      <c r="F308" s="23"/>
      <c r="G308" s="43"/>
      <c r="H308" s="39"/>
    </row>
    <row r="309" ht="14.25" spans="1:8">
      <c r="A309" s="37">
        <v>44306</v>
      </c>
      <c r="B309" s="50"/>
      <c r="C309" s="51"/>
      <c r="D309" s="51"/>
      <c r="E309" s="51"/>
      <c r="F309" s="23"/>
      <c r="G309" s="43"/>
      <c r="H309" s="39"/>
    </row>
    <row r="310" ht="14.25" spans="1:8">
      <c r="A310" s="37">
        <v>44307</v>
      </c>
      <c r="B310" s="50"/>
      <c r="C310" s="51"/>
      <c r="D310" s="51"/>
      <c r="E310" s="51"/>
      <c r="F310" s="23"/>
      <c r="G310" s="43"/>
      <c r="H310" s="39"/>
    </row>
    <row r="311" ht="14.25" spans="1:8">
      <c r="A311" s="37">
        <v>44308</v>
      </c>
      <c r="B311" s="50"/>
      <c r="C311" s="51"/>
      <c r="D311" s="51"/>
      <c r="E311" s="51"/>
      <c r="F311" s="23"/>
      <c r="G311" s="43"/>
      <c r="H311" s="39"/>
    </row>
    <row r="312" ht="14.25" spans="1:8">
      <c r="A312" s="37">
        <v>44309</v>
      </c>
      <c r="B312" s="50"/>
      <c r="C312" s="51"/>
      <c r="D312" s="51"/>
      <c r="E312" s="51"/>
      <c r="F312" s="23"/>
      <c r="G312" s="43"/>
      <c r="H312" s="39"/>
    </row>
    <row r="313" ht="14.25" spans="1:8">
      <c r="A313" s="37">
        <v>44310</v>
      </c>
      <c r="B313" s="50"/>
      <c r="C313" s="51"/>
      <c r="D313" s="51"/>
      <c r="E313" s="51"/>
      <c r="F313" s="23"/>
      <c r="G313" s="43"/>
      <c r="H313" s="39"/>
    </row>
    <row r="314" ht="14.25" spans="1:8">
      <c r="A314" s="37">
        <v>44311</v>
      </c>
      <c r="B314" s="50"/>
      <c r="C314" s="51"/>
      <c r="D314" s="51"/>
      <c r="E314" s="51"/>
      <c r="F314" s="23"/>
      <c r="G314" s="43"/>
      <c r="H314" s="39"/>
    </row>
    <row r="315" ht="14.25" spans="1:8">
      <c r="A315" s="37">
        <v>44312</v>
      </c>
      <c r="B315" s="50"/>
      <c r="C315" s="51"/>
      <c r="D315" s="51"/>
      <c r="E315" s="51"/>
      <c r="F315" s="23"/>
      <c r="G315" s="43"/>
      <c r="H315" s="39"/>
    </row>
    <row r="316" ht="14.25" spans="1:8">
      <c r="A316" s="37">
        <v>44313</v>
      </c>
      <c r="B316" s="50"/>
      <c r="C316" s="51"/>
      <c r="D316" s="51"/>
      <c r="E316" s="51"/>
      <c r="F316" s="23"/>
      <c r="G316" s="43"/>
      <c r="H316" s="39"/>
    </row>
    <row r="317" ht="14.25" spans="1:8">
      <c r="A317" s="37">
        <v>44314</v>
      </c>
      <c r="B317" s="50"/>
      <c r="C317" s="51"/>
      <c r="D317" s="51"/>
      <c r="E317" s="51"/>
      <c r="F317" s="23"/>
      <c r="G317" s="43"/>
      <c r="H317" s="39"/>
    </row>
    <row r="318" ht="14.25" spans="1:8">
      <c r="A318" s="37">
        <v>44315</v>
      </c>
      <c r="B318" s="50"/>
      <c r="C318" s="51"/>
      <c r="D318" s="51"/>
      <c r="E318" s="51"/>
      <c r="F318" s="23"/>
      <c r="G318" s="43"/>
      <c r="H318" s="39"/>
    </row>
    <row r="319" ht="14.25" spans="1:8">
      <c r="A319" s="37">
        <v>44316</v>
      </c>
      <c r="B319" s="50"/>
      <c r="C319" s="51"/>
      <c r="D319" s="51"/>
      <c r="E319" s="51"/>
      <c r="F319" s="23"/>
      <c r="G319" s="43"/>
      <c r="H319" s="39"/>
    </row>
    <row r="320" ht="14.25" spans="1:8">
      <c r="A320" s="37"/>
      <c r="B320" s="50"/>
      <c r="C320" s="51"/>
      <c r="D320" s="51"/>
      <c r="E320" s="51"/>
      <c r="F320" s="23"/>
      <c r="G320" s="43"/>
      <c r="H320" s="39"/>
    </row>
    <row r="321" ht="14.25" spans="1:8">
      <c r="A321" s="41" t="s">
        <v>10</v>
      </c>
      <c r="B321" s="50">
        <v>0</v>
      </c>
      <c r="C321" s="50"/>
      <c r="D321" s="50"/>
      <c r="E321" s="50">
        <v>0</v>
      </c>
      <c r="F321" s="50">
        <f>F289</f>
        <v>1.077</v>
      </c>
      <c r="G321" s="39"/>
      <c r="H321" s="43"/>
    </row>
    <row r="322" ht="14.25" spans="1:8">
      <c r="A322" s="37">
        <v>44317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44318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44319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44320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44321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44322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44323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44324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44325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44326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44327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44328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44329</v>
      </c>
      <c r="B334" s="50"/>
      <c r="C334" s="23"/>
      <c r="D334" s="23"/>
      <c r="E334" s="23"/>
      <c r="F334" s="23"/>
      <c r="G334" s="39"/>
      <c r="H334" s="39"/>
    </row>
    <row r="335" ht="14.25" spans="1:8">
      <c r="A335" s="37">
        <v>44330</v>
      </c>
      <c r="B335" s="50"/>
      <c r="C335" s="23"/>
      <c r="D335" s="23"/>
      <c r="E335" s="23"/>
      <c r="F335" s="23"/>
      <c r="G335" s="39"/>
      <c r="H335" s="39"/>
    </row>
    <row r="336" ht="19.5" customHeight="1" spans="1:8">
      <c r="A336" s="37">
        <v>44331</v>
      </c>
      <c r="B336" s="50"/>
      <c r="C336" s="23"/>
      <c r="D336" s="23"/>
      <c r="E336" s="23"/>
      <c r="F336" s="23"/>
      <c r="G336" s="49"/>
      <c r="H336" s="49"/>
    </row>
    <row r="337" ht="14.25" spans="1:8">
      <c r="A337" s="37">
        <v>44332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44333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44334</v>
      </c>
      <c r="B339" s="50"/>
      <c r="C339" s="23"/>
      <c r="D339" s="23"/>
      <c r="E339" s="23"/>
      <c r="F339" s="23"/>
      <c r="G339" s="39"/>
      <c r="H339" s="39"/>
    </row>
    <row r="340" ht="14.25" spans="1:8">
      <c r="A340" s="37">
        <v>44335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44336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44337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44338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44339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44340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44341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44342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44343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44344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44345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44346</v>
      </c>
      <c r="B351" s="50"/>
      <c r="C351" s="51"/>
      <c r="D351" s="51"/>
      <c r="E351" s="51"/>
      <c r="F351" s="23"/>
      <c r="G351" s="43"/>
      <c r="H351" s="39"/>
    </row>
    <row r="352" ht="14.25" spans="1:8">
      <c r="A352" s="37">
        <v>44347</v>
      </c>
      <c r="B352" s="50"/>
      <c r="C352" s="51"/>
      <c r="D352" s="51"/>
      <c r="E352" s="51"/>
      <c r="F352" s="23"/>
      <c r="G352" s="43"/>
      <c r="H352" s="39"/>
    </row>
    <row r="353" ht="14.25" spans="1:8">
      <c r="A353" s="41" t="s">
        <v>10</v>
      </c>
      <c r="B353" s="50">
        <v>0</v>
      </c>
      <c r="C353" s="50"/>
      <c r="D353" s="50"/>
      <c r="E353" s="50">
        <v>0</v>
      </c>
      <c r="F353" s="50">
        <f>F321</f>
        <v>1.077</v>
      </c>
      <c r="G353" s="39"/>
      <c r="H353" s="43"/>
    </row>
    <row r="354" ht="14.25" spans="1:8">
      <c r="A354" s="37">
        <v>44348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44349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44350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44351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44352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44353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44354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44355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44356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44357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44358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44359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44360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44361</v>
      </c>
      <c r="B367" s="50"/>
      <c r="C367" s="23"/>
      <c r="D367" s="23"/>
      <c r="E367" s="23"/>
      <c r="F367" s="23"/>
      <c r="G367" s="39"/>
      <c r="H367" s="39"/>
    </row>
    <row r="368" ht="14.25" spans="1:8">
      <c r="A368" s="37">
        <v>44362</v>
      </c>
      <c r="B368" s="50"/>
      <c r="C368" s="23"/>
      <c r="D368" s="23"/>
      <c r="E368" s="23"/>
      <c r="F368" s="23"/>
      <c r="G368" s="49"/>
      <c r="H368" s="49"/>
    </row>
    <row r="369" ht="14.25" spans="1:8">
      <c r="A369" s="37">
        <v>44363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44364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44365</v>
      </c>
      <c r="B371" s="50"/>
      <c r="C371" s="23"/>
      <c r="D371" s="23"/>
      <c r="E371" s="23"/>
      <c r="F371" s="23"/>
      <c r="G371" s="39"/>
      <c r="H371" s="39"/>
    </row>
    <row r="372" ht="14.25" spans="1:8">
      <c r="A372" s="37">
        <v>44366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44367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44368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44369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44370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44371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44372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44373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44374</v>
      </c>
      <c r="B380" s="50"/>
      <c r="C380" s="51"/>
      <c r="D380" s="51"/>
      <c r="E380" s="51"/>
      <c r="F380" s="23"/>
      <c r="G380" s="43"/>
      <c r="H380" s="39"/>
    </row>
    <row r="381" ht="14.25" spans="1:8">
      <c r="A381" s="37">
        <v>44375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44376</v>
      </c>
      <c r="B382" s="50"/>
      <c r="C382" s="51"/>
      <c r="D382" s="51"/>
      <c r="E382" s="51"/>
      <c r="F382" s="23"/>
      <c r="G382" s="43"/>
      <c r="H382" s="39"/>
    </row>
    <row r="383" ht="14.25" spans="1:8">
      <c r="A383" s="37">
        <v>44377</v>
      </c>
      <c r="B383" s="50"/>
      <c r="C383" s="51"/>
      <c r="D383" s="51"/>
      <c r="E383" s="51"/>
      <c r="F383" s="23"/>
      <c r="G383" s="43"/>
      <c r="H383" s="39"/>
    </row>
    <row r="384" ht="14.25" hidden="1" spans="1:8">
      <c r="A384" s="37"/>
      <c r="B384" s="50"/>
      <c r="C384" s="51"/>
      <c r="D384" s="51"/>
      <c r="E384" s="51"/>
      <c r="F384" s="23"/>
      <c r="G384" s="43"/>
      <c r="H384" s="39"/>
    </row>
    <row r="385" ht="14.25" spans="1:8">
      <c r="A385" s="41" t="s">
        <v>10</v>
      </c>
      <c r="B385" s="50">
        <f>B359</f>
        <v>0</v>
      </c>
      <c r="C385" s="51"/>
      <c r="D385" s="51"/>
      <c r="E385" s="50">
        <f>E368</f>
        <v>0</v>
      </c>
      <c r="F385" s="50">
        <f>F353</f>
        <v>1.077</v>
      </c>
      <c r="G385" s="39"/>
      <c r="H385" s="43"/>
    </row>
    <row r="386" ht="14.25" spans="1:8">
      <c r="A386" s="37">
        <v>44378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44379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44380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44381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44382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44383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44384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44385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44386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44387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44388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44389</v>
      </c>
      <c r="B397" s="50">
        <v>0.274</v>
      </c>
      <c r="C397" s="23"/>
      <c r="D397" s="23"/>
      <c r="E397" s="23"/>
      <c r="F397" s="23">
        <f>F385+B397-E397</f>
        <v>1.351</v>
      </c>
      <c r="G397" s="39"/>
      <c r="H397" s="39" t="s">
        <v>26</v>
      </c>
    </row>
    <row r="398" ht="14.25" spans="1:8">
      <c r="A398" s="37">
        <v>44390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44391</v>
      </c>
      <c r="B399" s="50"/>
      <c r="C399" s="23"/>
      <c r="D399" s="23"/>
      <c r="E399" s="23"/>
      <c r="F399" s="23"/>
      <c r="G399" s="39"/>
      <c r="H399" s="39"/>
    </row>
    <row r="400" ht="14.25" spans="1:8">
      <c r="A400" s="37">
        <v>44392</v>
      </c>
      <c r="B400" s="50"/>
      <c r="C400" s="23"/>
      <c r="D400" s="23"/>
      <c r="E400" s="23"/>
      <c r="F400" s="23"/>
      <c r="G400" s="49"/>
      <c r="H400" s="49"/>
    </row>
    <row r="401" ht="14.25" spans="1:8">
      <c r="A401" s="37">
        <v>44393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44394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44395</v>
      </c>
      <c r="B403" s="50"/>
      <c r="C403" s="23"/>
      <c r="D403" s="23"/>
      <c r="E403" s="23"/>
      <c r="F403" s="23"/>
      <c r="G403" s="39"/>
      <c r="H403" s="39"/>
    </row>
    <row r="404" ht="14.25" spans="1:8">
      <c r="A404" s="37">
        <v>44396</v>
      </c>
      <c r="B404" s="50">
        <v>0.009</v>
      </c>
      <c r="C404" s="51"/>
      <c r="D404" s="51"/>
      <c r="E404" s="51">
        <v>1.36</v>
      </c>
      <c r="F404" s="23">
        <f>F397+B404-E404</f>
        <v>0</v>
      </c>
      <c r="G404" s="43" t="s">
        <v>28</v>
      </c>
      <c r="H404" s="39" t="s">
        <v>26</v>
      </c>
    </row>
    <row r="405" ht="14.25" spans="1:8">
      <c r="A405" s="37">
        <v>44397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44398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44399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44400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44401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44402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44403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44404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44405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44406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44407</v>
      </c>
      <c r="B415" s="50"/>
      <c r="C415" s="51"/>
      <c r="D415" s="51"/>
      <c r="E415" s="51"/>
      <c r="F415" s="23"/>
      <c r="G415" s="43"/>
      <c r="H415" s="39"/>
    </row>
    <row r="416" ht="14.25" spans="1:8">
      <c r="A416" s="37">
        <v>44408</v>
      </c>
      <c r="B416" s="50"/>
      <c r="C416" s="51"/>
      <c r="D416" s="51"/>
      <c r="E416" s="51"/>
      <c r="F416" s="23"/>
      <c r="G416" s="43"/>
      <c r="H416" s="39"/>
    </row>
    <row r="417" ht="14.25" spans="1:8">
      <c r="A417" s="41" t="s">
        <v>10</v>
      </c>
      <c r="B417" s="50">
        <f>B404+B397</f>
        <v>0.283</v>
      </c>
      <c r="C417" s="51"/>
      <c r="D417" s="51"/>
      <c r="E417" s="50">
        <f>E404</f>
        <v>1.36</v>
      </c>
      <c r="F417" s="50">
        <f>F404</f>
        <v>0</v>
      </c>
      <c r="G417" s="39"/>
      <c r="H417" s="43"/>
    </row>
    <row r="418" ht="14.25" spans="1:8">
      <c r="A418" s="37">
        <v>44409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44410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44411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44412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44413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44414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44415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44416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44417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44418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44419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44420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44421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44422</v>
      </c>
      <c r="B431" s="50"/>
      <c r="C431" s="23"/>
      <c r="D431" s="23"/>
      <c r="E431" s="23"/>
      <c r="F431" s="23"/>
      <c r="G431" s="39"/>
      <c r="H431" s="39"/>
    </row>
    <row r="432" ht="14.25" spans="1:8">
      <c r="A432" s="37">
        <v>44423</v>
      </c>
      <c r="B432" s="50"/>
      <c r="C432" s="23"/>
      <c r="D432" s="23"/>
      <c r="E432" s="23"/>
      <c r="F432" s="23"/>
      <c r="G432" s="49"/>
      <c r="H432" s="49"/>
    </row>
    <row r="433" ht="14.25" spans="1:8">
      <c r="A433" s="37">
        <v>44424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44425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44426</v>
      </c>
      <c r="B435" s="50"/>
      <c r="C435" s="23"/>
      <c r="D435" s="23"/>
      <c r="E435" s="23"/>
      <c r="F435" s="23"/>
      <c r="G435" s="39"/>
      <c r="H435" s="39"/>
    </row>
    <row r="436" ht="14.25" spans="1:8">
      <c r="A436" s="37">
        <v>44427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44428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44429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44430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44431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44432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44433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44434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44435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44436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44437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44438</v>
      </c>
      <c r="B447" s="50"/>
      <c r="C447" s="51"/>
      <c r="D447" s="51"/>
      <c r="E447" s="51"/>
      <c r="F447" s="23"/>
      <c r="G447" s="43"/>
      <c r="H447" s="39"/>
    </row>
    <row r="448" ht="14.25" spans="1:8">
      <c r="A448" s="37">
        <v>44439</v>
      </c>
      <c r="B448" s="50"/>
      <c r="C448" s="51"/>
      <c r="D448" s="51"/>
      <c r="E448" s="51"/>
      <c r="F448" s="23"/>
      <c r="G448" s="43"/>
      <c r="H448" s="39"/>
    </row>
    <row r="449" ht="14.25" spans="1:8">
      <c r="A449" s="41" t="s">
        <v>10</v>
      </c>
      <c r="B449" s="50">
        <f>SUM(B418:B448)</f>
        <v>0</v>
      </c>
      <c r="C449" s="50"/>
      <c r="D449" s="50"/>
      <c r="E449" s="50">
        <f t="shared" ref="E449" si="0">SUM(E418:E448)</f>
        <v>0</v>
      </c>
      <c r="F449" s="50">
        <f>F417</f>
        <v>0</v>
      </c>
      <c r="G449" s="39"/>
      <c r="H449" s="43"/>
    </row>
    <row r="450" ht="14.25" spans="1:8">
      <c r="A450" s="37">
        <v>44440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44441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44442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44443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44444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44445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44446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44447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44448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44449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44450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44451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44452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44453</v>
      </c>
      <c r="B463" s="50"/>
      <c r="C463" s="23"/>
      <c r="D463" s="23"/>
      <c r="E463" s="23"/>
      <c r="F463" s="23"/>
      <c r="G463" s="39"/>
      <c r="H463" s="39"/>
    </row>
    <row r="464" ht="14.25" spans="1:8">
      <c r="A464" s="37">
        <v>44454</v>
      </c>
      <c r="B464" s="50"/>
      <c r="C464" s="23"/>
      <c r="D464" s="23"/>
      <c r="E464" s="23"/>
      <c r="F464" s="23"/>
      <c r="G464" s="49"/>
      <c r="H464" s="49"/>
    </row>
    <row r="465" ht="14.25" spans="1:8">
      <c r="A465" s="37">
        <v>44455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44456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44457</v>
      </c>
      <c r="B467" s="50"/>
      <c r="C467" s="23"/>
      <c r="D467" s="23"/>
      <c r="E467" s="23"/>
      <c r="F467" s="23"/>
      <c r="G467" s="39"/>
      <c r="H467" s="39"/>
    </row>
    <row r="468" ht="14.25" spans="1:8">
      <c r="A468" s="37">
        <v>44458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44459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44460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44461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44462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44463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44464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44465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44466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44467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44468</v>
      </c>
      <c r="B478" s="50"/>
      <c r="C478" s="51"/>
      <c r="D478" s="51"/>
      <c r="E478" s="51"/>
      <c r="F478" s="23"/>
      <c r="G478" s="43"/>
      <c r="H478" s="39"/>
    </row>
    <row r="479" ht="14.25" spans="1:8">
      <c r="A479" s="37">
        <v>44469</v>
      </c>
      <c r="B479" s="50"/>
      <c r="C479" s="51"/>
      <c r="D479" s="51"/>
      <c r="E479" s="51"/>
      <c r="F479" s="23"/>
      <c r="G479" s="43"/>
      <c r="H479" s="39"/>
    </row>
    <row r="480" ht="14.25" spans="1:8">
      <c r="A480" s="41" t="s">
        <v>10</v>
      </c>
      <c r="B480" s="50">
        <f>SUM(B450:B479)</f>
        <v>0</v>
      </c>
      <c r="C480" s="50">
        <f t="shared" ref="C480:E480" si="1">SUM(C450:C479)</f>
        <v>0</v>
      </c>
      <c r="D480" s="50">
        <f t="shared" si="1"/>
        <v>0</v>
      </c>
      <c r="E480" s="50">
        <f t="shared" si="1"/>
        <v>0</v>
      </c>
      <c r="F480" s="50">
        <f>F449</f>
        <v>0</v>
      </c>
      <c r="G480" s="39"/>
      <c r="H480" s="43"/>
    </row>
    <row r="481" ht="14.25" spans="1:8">
      <c r="A481" s="37">
        <v>44470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44471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44472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44473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44474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44475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44476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44477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44478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44479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44480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44481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44482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44483</v>
      </c>
      <c r="B494" s="50"/>
      <c r="C494" s="23"/>
      <c r="D494" s="23"/>
      <c r="E494" s="23"/>
      <c r="F494" s="23"/>
      <c r="G494" s="39"/>
      <c r="H494" s="39"/>
    </row>
    <row r="495" ht="14.25" spans="1:8">
      <c r="A495" s="37">
        <v>44484</v>
      </c>
      <c r="B495" s="50"/>
      <c r="C495" s="23"/>
      <c r="D495" s="23"/>
      <c r="E495" s="23"/>
      <c r="F495" s="23"/>
      <c r="G495" s="49"/>
      <c r="H495" s="49"/>
    </row>
    <row r="496" ht="14.25" spans="1:8">
      <c r="A496" s="37">
        <v>44485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44486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44487</v>
      </c>
      <c r="B498" s="50"/>
      <c r="C498" s="23"/>
      <c r="D498" s="23"/>
      <c r="E498" s="23"/>
      <c r="F498" s="23"/>
      <c r="G498" s="39"/>
      <c r="H498" s="39"/>
    </row>
    <row r="499" ht="14.25" spans="1:8">
      <c r="A499" s="37">
        <v>44488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44489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44490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44491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44492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44493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44494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44495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44496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44497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44498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44499</v>
      </c>
      <c r="B510" s="50"/>
      <c r="C510" s="51"/>
      <c r="D510" s="51"/>
      <c r="E510" s="51"/>
      <c r="F510" s="23"/>
      <c r="G510" s="43"/>
      <c r="H510" s="39"/>
    </row>
    <row r="511" ht="14.25" spans="1:8">
      <c r="A511" s="37">
        <v>44500</v>
      </c>
      <c r="B511" s="50"/>
      <c r="C511" s="51"/>
      <c r="D511" s="51"/>
      <c r="E511" s="51"/>
      <c r="F511" s="23"/>
      <c r="G511" s="43"/>
      <c r="H511" s="39"/>
    </row>
    <row r="512" ht="14.25" spans="1:8">
      <c r="A512" s="41" t="s">
        <v>10</v>
      </c>
      <c r="B512" s="50">
        <f>SUM(B481:B510)</f>
        <v>0</v>
      </c>
      <c r="C512" s="50">
        <f t="shared" ref="C512:E512" si="2">SUM(C481:C510)</f>
        <v>0</v>
      </c>
      <c r="D512" s="50">
        <f t="shared" si="2"/>
        <v>0</v>
      </c>
      <c r="E512" s="50">
        <f t="shared" si="2"/>
        <v>0</v>
      </c>
      <c r="F512" s="50">
        <f>F480</f>
        <v>0</v>
      </c>
      <c r="G512" s="39"/>
      <c r="H512" s="43"/>
    </row>
    <row r="513" ht="14.25" spans="1:8">
      <c r="A513" s="37">
        <v>44501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44502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44503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44504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44505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44506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44507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44508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44509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44510</v>
      </c>
      <c r="B522" s="50"/>
      <c r="C522" s="23"/>
      <c r="D522" s="23"/>
      <c r="E522" s="23"/>
      <c r="F522" s="23"/>
      <c r="G522" s="39"/>
      <c r="H522" s="39"/>
    </row>
    <row r="523" ht="14.25" spans="1:8">
      <c r="A523" s="37">
        <v>44511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44512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44513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44514</v>
      </c>
      <c r="B526" s="50"/>
      <c r="C526" s="23"/>
      <c r="D526" s="23"/>
      <c r="E526" s="23"/>
      <c r="F526" s="23"/>
      <c r="G526" s="39"/>
      <c r="H526" s="39"/>
    </row>
    <row r="527" ht="14.25" spans="1:8">
      <c r="A527" s="37">
        <v>44515</v>
      </c>
      <c r="B527" s="50"/>
      <c r="C527" s="23"/>
      <c r="D527" s="23"/>
      <c r="E527" s="23"/>
      <c r="F527" s="23"/>
      <c r="G527" s="49"/>
      <c r="H527" s="49"/>
    </row>
    <row r="528" ht="14.25" spans="1:8">
      <c r="A528" s="37">
        <v>44516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44517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44518</v>
      </c>
      <c r="B530" s="50"/>
      <c r="C530" s="23"/>
      <c r="D530" s="23"/>
      <c r="E530" s="23"/>
      <c r="F530" s="23"/>
      <c r="G530" s="39"/>
      <c r="H530" s="39"/>
    </row>
    <row r="531" ht="14.25" spans="1:8">
      <c r="A531" s="37">
        <v>44519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44520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44521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44522</v>
      </c>
      <c r="B534" s="50"/>
      <c r="C534" s="51"/>
      <c r="D534" s="51"/>
      <c r="E534" s="51"/>
      <c r="F534" s="23"/>
      <c r="G534" s="43"/>
      <c r="H534" s="39"/>
    </row>
    <row r="535" ht="14.25" spans="1:8">
      <c r="A535" s="37">
        <v>44523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44524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44525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44526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44527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44528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44529</v>
      </c>
      <c r="B541" s="50"/>
      <c r="C541" s="51"/>
      <c r="D541" s="51"/>
      <c r="E541" s="51"/>
      <c r="F541" s="23"/>
      <c r="G541" s="43"/>
      <c r="H541" s="39"/>
    </row>
    <row r="542" ht="14.25" spans="1:8">
      <c r="A542" s="37">
        <v>44530</v>
      </c>
      <c r="B542" s="50"/>
      <c r="C542" s="51"/>
      <c r="D542" s="51"/>
      <c r="E542" s="51"/>
      <c r="F542" s="23"/>
      <c r="G542" s="43"/>
      <c r="H542" s="39"/>
    </row>
    <row r="543" ht="14.25" hidden="1" spans="1:8">
      <c r="A543" s="37"/>
      <c r="B543" s="50"/>
      <c r="C543" s="51"/>
      <c r="D543" s="51"/>
      <c r="E543" s="51"/>
      <c r="F543" s="23"/>
      <c r="G543" s="43"/>
      <c r="H543" s="39"/>
    </row>
    <row r="544" ht="14.25" spans="1:8">
      <c r="A544" s="41" t="s">
        <v>10</v>
      </c>
      <c r="B544" s="50">
        <f>SUM(B513:B542)</f>
        <v>0</v>
      </c>
      <c r="C544" s="50">
        <f t="shared" ref="C544:E544" si="3">SUM(C513:C542)</f>
        <v>0</v>
      </c>
      <c r="D544" s="50">
        <f t="shared" si="3"/>
        <v>0</v>
      </c>
      <c r="E544" s="50">
        <f t="shared" si="3"/>
        <v>0</v>
      </c>
      <c r="F544" s="50">
        <f>F512</f>
        <v>0</v>
      </c>
      <c r="G544" s="39"/>
      <c r="H544" s="43"/>
    </row>
    <row r="545" ht="14.25" spans="1:8">
      <c r="A545" s="37">
        <v>44531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44532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44533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44534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44535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44536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44537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44538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44539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44540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44541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44542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44543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44544</v>
      </c>
      <c r="B558" s="50"/>
      <c r="C558" s="23"/>
      <c r="D558" s="23"/>
      <c r="E558" s="23"/>
      <c r="F558" s="23"/>
      <c r="G558" s="39"/>
      <c r="H558" s="39"/>
    </row>
    <row r="559" ht="14.25" spans="1:8">
      <c r="A559" s="37">
        <v>44545</v>
      </c>
      <c r="B559" s="50"/>
      <c r="C559" s="23"/>
      <c r="D559" s="23"/>
      <c r="E559" s="23"/>
      <c r="F559" s="23"/>
      <c r="G559" s="49"/>
      <c r="H559" s="49"/>
    </row>
    <row r="560" ht="14.25" spans="1:8">
      <c r="A560" s="37">
        <v>44546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44547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44548</v>
      </c>
      <c r="B562" s="50"/>
      <c r="C562" s="23"/>
      <c r="D562" s="23"/>
      <c r="E562" s="23"/>
      <c r="F562" s="23"/>
      <c r="G562" s="39"/>
      <c r="H562" s="39"/>
    </row>
    <row r="563" ht="14.25" spans="1:8">
      <c r="A563" s="37">
        <v>44549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44550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44551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44552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44553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44554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44555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44556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44557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44558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44559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44560</v>
      </c>
      <c r="B574" s="50"/>
      <c r="C574" s="51"/>
      <c r="D574" s="51"/>
      <c r="E574" s="51"/>
      <c r="F574" s="23"/>
      <c r="G574" s="43"/>
      <c r="H574" s="39"/>
    </row>
    <row r="575" ht="14.25" spans="1:8">
      <c r="A575" s="37">
        <v>44561</v>
      </c>
      <c r="B575" s="50"/>
      <c r="C575" s="51"/>
      <c r="D575" s="51"/>
      <c r="E575" s="51"/>
      <c r="F575" s="23"/>
      <c r="G575" s="43"/>
      <c r="H575" s="39"/>
    </row>
    <row r="576" ht="14.25" spans="1:8">
      <c r="A576" s="41" t="s">
        <v>10</v>
      </c>
      <c r="B576" s="50">
        <f>SUM(B545:B574)</f>
        <v>0</v>
      </c>
      <c r="C576" s="50">
        <f t="shared" ref="C576:E576" si="4">SUM(C545:C574)</f>
        <v>0</v>
      </c>
      <c r="D576" s="50">
        <f t="shared" si="4"/>
        <v>0</v>
      </c>
      <c r="E576" s="50">
        <f t="shared" si="4"/>
        <v>0</v>
      </c>
      <c r="F576" s="50">
        <f>F544</f>
        <v>0</v>
      </c>
      <c r="G576" s="39"/>
      <c r="H576" s="43"/>
    </row>
    <row r="577" spans="1:1">
      <c r="A577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3" topLeftCell="A4" activePane="bottomLeft" state="frozen"/>
      <selection/>
      <selection pane="bottomLeft" activeCell="J22" sqref="J22"/>
    </sheetView>
  </sheetViews>
  <sheetFormatPr defaultColWidth="9" defaultRowHeight="13.5" outlineLevelCol="7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20.875" customWidth="1"/>
  </cols>
  <sheetData>
    <row r="1" ht="21" spans="1:8">
      <c r="A1" s="1" t="s">
        <v>29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customHeight="1" spans="1:8">
      <c r="A4" s="15" t="s">
        <v>14</v>
      </c>
      <c r="B4" s="16">
        <f>'2021年研磨乳化液过滤产生的铁屑 '!B225</f>
        <v>0.818</v>
      </c>
      <c r="C4" s="17"/>
      <c r="D4" s="17"/>
      <c r="E4" s="18">
        <v>0</v>
      </c>
      <c r="F4" s="19">
        <f>'2021年研磨乳化液过滤产生的铁屑 '!F225</f>
        <v>0.818</v>
      </c>
      <c r="G4" s="20"/>
      <c r="H4" s="29" t="s">
        <v>26</v>
      </c>
    </row>
    <row r="5" ht="15.75" spans="1:8">
      <c r="A5" s="21" t="s">
        <v>15</v>
      </c>
      <c r="B5" s="18">
        <f>'2021年研磨乳化液过滤产生的铁屑 '!B257</f>
        <v>0</v>
      </c>
      <c r="C5" s="22"/>
      <c r="D5" s="22"/>
      <c r="E5" s="18">
        <v>0</v>
      </c>
      <c r="F5" s="23">
        <f>'2021年研磨乳化液过滤产生的铁屑 '!F257</f>
        <v>0.818</v>
      </c>
      <c r="G5" s="24"/>
      <c r="H5" s="28" t="s">
        <v>26</v>
      </c>
    </row>
    <row r="6" ht="15.75" spans="1:8">
      <c r="A6" s="21" t="s">
        <v>16</v>
      </c>
      <c r="B6" s="18">
        <f>'2021年研磨乳化液过滤产生的铁屑 '!B289</f>
        <v>0.259</v>
      </c>
      <c r="C6" s="22"/>
      <c r="D6" s="22"/>
      <c r="E6" s="18">
        <f>'2021年研磨乳化液过滤产生的铁屑 '!E289</f>
        <v>0</v>
      </c>
      <c r="F6" s="23">
        <f>'2021年研磨乳化液过滤产生的铁屑 '!F289</f>
        <v>1.077</v>
      </c>
      <c r="G6" s="26"/>
      <c r="H6" s="28" t="s">
        <v>26</v>
      </c>
    </row>
    <row r="7" ht="15.75" spans="1:8">
      <c r="A7" s="21" t="s">
        <v>17</v>
      </c>
      <c r="B7" s="18">
        <f>'2021年研磨乳化液过滤产生的铁屑 '!B321</f>
        <v>0</v>
      </c>
      <c r="C7" s="22"/>
      <c r="D7" s="22"/>
      <c r="E7" s="18">
        <f>'2021年研磨乳化液过滤产生的铁屑 '!E321</f>
        <v>0</v>
      </c>
      <c r="F7" s="23">
        <f>'2021年研磨乳化液过滤产生的铁屑 '!F321</f>
        <v>1.077</v>
      </c>
      <c r="G7" s="24"/>
      <c r="H7" s="28" t="s">
        <v>26</v>
      </c>
    </row>
    <row r="8" ht="15.75" spans="1:8">
      <c r="A8" s="21" t="s">
        <v>18</v>
      </c>
      <c r="B8" s="18">
        <f>'2021年研磨乳化液过滤产生的铁屑 '!B353</f>
        <v>0</v>
      </c>
      <c r="C8" s="22"/>
      <c r="D8" s="22"/>
      <c r="E8" s="18">
        <f>'2021年研磨乳化液过滤产生的铁屑 '!E353</f>
        <v>0</v>
      </c>
      <c r="F8" s="23">
        <f>'2021年研磨乳化液过滤产生的铁屑 '!F353</f>
        <v>1.077</v>
      </c>
      <c r="G8" s="24"/>
      <c r="H8" s="28" t="s">
        <v>26</v>
      </c>
    </row>
    <row r="9" ht="15.75" spans="1:8">
      <c r="A9" s="21" t="s">
        <v>19</v>
      </c>
      <c r="B9" s="18">
        <f>'2021年研磨乳化液过滤产生的铁屑 '!B385</f>
        <v>0</v>
      </c>
      <c r="C9" s="22"/>
      <c r="D9" s="22"/>
      <c r="E9" s="18">
        <f>'2021年研磨乳化液过滤产生的铁屑 '!E385</f>
        <v>0</v>
      </c>
      <c r="F9" s="23">
        <f>'2021年研磨乳化液过滤产生的铁屑 '!F385</f>
        <v>1.077</v>
      </c>
      <c r="G9" s="24"/>
      <c r="H9" s="28" t="s">
        <v>26</v>
      </c>
    </row>
    <row r="10" ht="15.75" spans="1:8">
      <c r="A10" s="21" t="s">
        <v>20</v>
      </c>
      <c r="B10" s="18">
        <f>'2021年研磨乳化液过滤产生的铁屑 '!B417</f>
        <v>0.283</v>
      </c>
      <c r="C10" s="22"/>
      <c r="D10" s="22"/>
      <c r="E10" s="18">
        <f>'2021年研磨乳化液过滤产生的铁屑 '!E417</f>
        <v>1.36</v>
      </c>
      <c r="F10" s="23">
        <f>'2021年研磨乳化液过滤产生的铁屑 '!F417</f>
        <v>0</v>
      </c>
      <c r="G10" s="26" t="s">
        <v>28</v>
      </c>
      <c r="H10" s="28" t="s">
        <v>26</v>
      </c>
    </row>
    <row r="11" ht="15.75" spans="1:8">
      <c r="A11" s="21" t="s">
        <v>22</v>
      </c>
      <c r="B11" s="18">
        <f>'2021年研磨乳化液过滤产生的铁屑 '!B449</f>
        <v>0</v>
      </c>
      <c r="C11" s="22"/>
      <c r="D11" s="22"/>
      <c r="E11" s="18">
        <f>'2021年研磨乳化液过滤产生的铁屑 '!E449</f>
        <v>0</v>
      </c>
      <c r="F11" s="23">
        <f>'2021年研磨乳化液过滤产生的铁屑 '!F449</f>
        <v>0</v>
      </c>
      <c r="G11" s="24"/>
      <c r="H11" s="28" t="s">
        <v>26</v>
      </c>
    </row>
    <row r="12" ht="15.75" spans="1:8">
      <c r="A12" s="21" t="s">
        <v>23</v>
      </c>
      <c r="B12" s="18">
        <f>'2021年研磨乳化液过滤产生的铁屑 '!B480</f>
        <v>0</v>
      </c>
      <c r="C12" s="22"/>
      <c r="D12" s="22"/>
      <c r="E12" s="18">
        <f>'2021年研磨乳化液过滤产生的铁屑 '!E480</f>
        <v>0</v>
      </c>
      <c r="F12" s="23">
        <f>'2021年研磨乳化液过滤产生的铁屑 '!F480</f>
        <v>0</v>
      </c>
      <c r="G12" s="24"/>
      <c r="H12" s="28" t="s">
        <v>26</v>
      </c>
    </row>
    <row r="13" ht="15.75" spans="1:8">
      <c r="A13" s="21" t="s">
        <v>24</v>
      </c>
      <c r="B13" s="18">
        <v>0</v>
      </c>
      <c r="C13" s="22"/>
      <c r="D13" s="22"/>
      <c r="E13" s="18">
        <v>0</v>
      </c>
      <c r="F13" s="23">
        <v>0</v>
      </c>
      <c r="G13" s="24"/>
      <c r="H13" s="28" t="s">
        <v>26</v>
      </c>
    </row>
    <row r="14" ht="15.75" spans="1:8">
      <c r="A14" s="21" t="s">
        <v>25</v>
      </c>
      <c r="B14" s="18">
        <f>'2021年研磨乳化液过滤产生的铁屑 '!B544</f>
        <v>0</v>
      </c>
      <c r="C14" s="22"/>
      <c r="D14" s="22"/>
      <c r="E14" s="18">
        <f>'2021年研磨乳化液过滤产生的铁屑 '!E544</f>
        <v>0</v>
      </c>
      <c r="F14" s="23">
        <f>'2021年研磨乳化液过滤产生的铁屑 '!F544</f>
        <v>0</v>
      </c>
      <c r="G14" s="28"/>
      <c r="H14" s="28" t="s">
        <v>26</v>
      </c>
    </row>
    <row r="15" ht="15.75" spans="1:8">
      <c r="A15" s="21" t="s">
        <v>27</v>
      </c>
      <c r="B15" s="18">
        <f>'2021年研磨乳化液过滤产生的铁屑 '!B576</f>
        <v>0</v>
      </c>
      <c r="C15" s="22"/>
      <c r="D15" s="22"/>
      <c r="E15" s="22">
        <f>'2021年研磨乳化液过滤产生的铁屑 '!D576</f>
        <v>0</v>
      </c>
      <c r="F15" s="23">
        <f>'2021年研磨乳化液过滤产生的铁屑 '!F576</f>
        <v>0</v>
      </c>
      <c r="G15" s="24"/>
      <c r="H15" s="28" t="s">
        <v>26</v>
      </c>
    </row>
    <row r="16" ht="15.75" spans="1:8">
      <c r="A16" s="30" t="s">
        <v>10</v>
      </c>
      <c r="B16" s="18">
        <f>SUM(B4:B15)</f>
        <v>1.36</v>
      </c>
      <c r="C16" s="18"/>
      <c r="D16" s="18"/>
      <c r="E16" s="18">
        <f>SUM(E4:E15)</f>
        <v>1.36</v>
      </c>
      <c r="F16" s="22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6"/>
  <sheetViews>
    <sheetView workbookViewId="0">
      <pane ySplit="3" topLeftCell="A527" activePane="bottomLeft" state="frozen"/>
      <selection/>
      <selection pane="bottomLeft" activeCell="F522" sqref="F522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20.87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44562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44563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44564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44565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44566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44567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44568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44569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44570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44571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44572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44573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44574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44575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44576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44577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44578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44579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44580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44581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44582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44583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44584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44585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44586</v>
      </c>
      <c r="B218" s="50"/>
      <c r="C218" s="51"/>
      <c r="D218" s="51"/>
      <c r="E218" s="51"/>
      <c r="F218" s="23"/>
      <c r="G218" s="43"/>
      <c r="H218" s="39"/>
    </row>
    <row r="219" ht="14.25" spans="1:8">
      <c r="A219" s="37">
        <v>44587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44588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44589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44590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44591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44592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</v>
      </c>
      <c r="C225" s="51"/>
      <c r="D225" s="51"/>
      <c r="E225" s="50">
        <v>0</v>
      </c>
      <c r="F225" s="50">
        <v>0</v>
      </c>
      <c r="G225" s="39"/>
      <c r="H225" s="43"/>
    </row>
    <row r="226" ht="14.25" spans="1:8">
      <c r="A226" s="37">
        <v>44593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44594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44595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44596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44597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44598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44599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44600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44601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44602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44603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44604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44605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44606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44607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44608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44609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44610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44611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44612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44613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44614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44615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44616</v>
      </c>
      <c r="B249" s="50"/>
      <c r="C249" s="51"/>
      <c r="D249" s="51"/>
      <c r="E249" s="51"/>
      <c r="F249" s="23"/>
      <c r="G249" s="43"/>
      <c r="H249" s="39"/>
    </row>
    <row r="250" ht="14.25" spans="1:8">
      <c r="A250" s="37">
        <v>44617</v>
      </c>
      <c r="B250" s="50"/>
      <c r="C250" s="51"/>
      <c r="D250" s="51"/>
      <c r="E250" s="51"/>
      <c r="F250" s="23"/>
      <c r="G250" s="43"/>
      <c r="H250" s="39"/>
    </row>
    <row r="251" ht="14.25" spans="1:8">
      <c r="A251" s="37">
        <v>44618</v>
      </c>
      <c r="B251" s="50"/>
      <c r="C251" s="51"/>
      <c r="D251" s="51"/>
      <c r="E251" s="51"/>
      <c r="F251" s="23"/>
      <c r="G251" s="43"/>
      <c r="H251" s="39"/>
    </row>
    <row r="252" ht="14.25" spans="1:8">
      <c r="A252" s="37">
        <v>44619</v>
      </c>
      <c r="B252" s="50"/>
      <c r="C252" s="51"/>
      <c r="D252" s="51"/>
      <c r="E252" s="51"/>
      <c r="F252" s="23"/>
      <c r="G252" s="43"/>
      <c r="H252" s="39"/>
    </row>
    <row r="253" ht="14.25" spans="1:8">
      <c r="A253" s="37">
        <v>44620</v>
      </c>
      <c r="B253" s="50"/>
      <c r="C253" s="51"/>
      <c r="D253" s="51"/>
      <c r="E253" s="51"/>
      <c r="F253" s="23"/>
      <c r="G253" s="43"/>
      <c r="H253" s="39"/>
    </row>
    <row r="254" ht="14.25" hidden="1" spans="1:8">
      <c r="A254" s="37"/>
      <c r="B254" s="50"/>
      <c r="C254" s="51"/>
      <c r="D254" s="51"/>
      <c r="E254" s="51"/>
      <c r="F254" s="23"/>
      <c r="G254" s="43"/>
      <c r="H254" s="39"/>
    </row>
    <row r="255" ht="14.25" hidden="1" spans="1:8">
      <c r="A255" s="37"/>
      <c r="B255" s="50"/>
      <c r="C255" s="51"/>
      <c r="D255" s="51"/>
      <c r="E255" s="51"/>
      <c r="F255" s="23"/>
      <c r="G255" s="43"/>
      <c r="H255" s="39"/>
    </row>
    <row r="256" ht="14.25" hidden="1" spans="1:8">
      <c r="A256" s="37"/>
      <c r="B256" s="50"/>
      <c r="C256" s="51"/>
      <c r="D256" s="51"/>
      <c r="E256" s="51"/>
      <c r="F256" s="23"/>
      <c r="G256" s="43"/>
      <c r="H256" s="39"/>
    </row>
    <row r="257" ht="14.25" spans="1:8">
      <c r="A257" s="41" t="s">
        <v>10</v>
      </c>
      <c r="B257" s="50">
        <v>0</v>
      </c>
      <c r="C257" s="51"/>
      <c r="D257" s="51"/>
      <c r="E257" s="50">
        <v>0</v>
      </c>
      <c r="F257" s="50">
        <v>0</v>
      </c>
      <c r="G257" s="39"/>
      <c r="H257" s="43"/>
    </row>
    <row r="258" ht="14.25" spans="1:8">
      <c r="A258" s="37">
        <v>44621</v>
      </c>
      <c r="B258" s="50"/>
      <c r="C258" s="23"/>
      <c r="D258" s="23"/>
      <c r="E258" s="23"/>
      <c r="F258" s="23"/>
      <c r="G258" s="39"/>
      <c r="H258" s="39"/>
    </row>
    <row r="259" ht="14.25" spans="1:8">
      <c r="A259" s="37">
        <v>44622</v>
      </c>
      <c r="B259" s="50"/>
      <c r="C259" s="23"/>
      <c r="D259" s="23"/>
      <c r="E259" s="23"/>
      <c r="F259" s="23"/>
      <c r="G259" s="39"/>
      <c r="H259" s="39"/>
    </row>
    <row r="260" ht="14.25" spans="1:8">
      <c r="A260" s="37">
        <v>44623</v>
      </c>
      <c r="B260" s="50"/>
      <c r="C260" s="23"/>
      <c r="D260" s="23"/>
      <c r="E260" s="23"/>
      <c r="F260" s="23"/>
      <c r="G260" s="39"/>
      <c r="H260" s="39"/>
    </row>
    <row r="261" ht="14.25" spans="1:8">
      <c r="A261" s="37">
        <v>44624</v>
      </c>
      <c r="B261" s="50"/>
      <c r="C261" s="23"/>
      <c r="D261" s="23"/>
      <c r="E261" s="23"/>
      <c r="F261" s="23"/>
      <c r="G261" s="39"/>
      <c r="H261" s="39"/>
    </row>
    <row r="262" ht="14.25" spans="1:8">
      <c r="A262" s="37">
        <v>44625</v>
      </c>
      <c r="B262" s="50"/>
      <c r="C262" s="23"/>
      <c r="D262" s="23"/>
      <c r="E262" s="23"/>
      <c r="F262" s="23"/>
      <c r="G262" s="39"/>
      <c r="H262" s="39"/>
    </row>
    <row r="263" ht="14.25" spans="1:8">
      <c r="A263" s="37">
        <v>44626</v>
      </c>
      <c r="B263" s="50"/>
      <c r="C263" s="23"/>
      <c r="D263" s="23"/>
      <c r="E263" s="23"/>
      <c r="F263" s="23"/>
      <c r="G263" s="39"/>
      <c r="H263" s="39"/>
    </row>
    <row r="264" ht="14.25" spans="1:8">
      <c r="A264" s="37">
        <v>44627</v>
      </c>
      <c r="B264" s="50"/>
      <c r="C264" s="23"/>
      <c r="D264" s="23"/>
      <c r="E264" s="23"/>
      <c r="F264" s="23"/>
      <c r="G264" s="39"/>
      <c r="H264" s="39"/>
    </row>
    <row r="265" ht="14.25" spans="1:8">
      <c r="A265" s="37">
        <v>44628</v>
      </c>
      <c r="B265" s="50"/>
      <c r="C265" s="23"/>
      <c r="D265" s="23"/>
      <c r="E265" s="23"/>
      <c r="F265" s="23"/>
      <c r="G265" s="39"/>
      <c r="H265" s="39"/>
    </row>
    <row r="266" ht="14.25" spans="1:8">
      <c r="A266" s="37">
        <v>44629</v>
      </c>
      <c r="B266" s="50"/>
      <c r="C266" s="23"/>
      <c r="D266" s="23"/>
      <c r="E266" s="23"/>
      <c r="F266" s="23"/>
      <c r="G266" s="39"/>
      <c r="H266" s="39"/>
    </row>
    <row r="267" ht="14.25" spans="1:8">
      <c r="A267" s="37">
        <v>44630</v>
      </c>
      <c r="B267" s="50"/>
      <c r="C267" s="23"/>
      <c r="D267" s="23"/>
      <c r="E267" s="23"/>
      <c r="F267" s="23"/>
      <c r="G267" s="39"/>
      <c r="H267" s="39"/>
    </row>
    <row r="268" ht="14.25" spans="1:8">
      <c r="A268" s="37">
        <v>44631</v>
      </c>
      <c r="B268" s="50"/>
      <c r="C268" s="23"/>
      <c r="D268" s="23"/>
      <c r="E268" s="23"/>
      <c r="F268" s="23"/>
      <c r="G268" s="39"/>
      <c r="H268" s="39"/>
    </row>
    <row r="269" ht="14.25" spans="1:8">
      <c r="A269" s="37">
        <v>44632</v>
      </c>
      <c r="B269" s="50"/>
      <c r="C269" s="23"/>
      <c r="D269" s="23"/>
      <c r="E269" s="23"/>
      <c r="F269" s="23"/>
      <c r="G269" s="39"/>
      <c r="H269" s="39"/>
    </row>
    <row r="270" ht="14.25" spans="1:8">
      <c r="A270" s="37">
        <v>44633</v>
      </c>
      <c r="B270" s="50"/>
      <c r="C270" s="23"/>
      <c r="D270" s="23"/>
      <c r="E270" s="23"/>
      <c r="F270" s="23"/>
      <c r="G270" s="39"/>
      <c r="H270" s="39"/>
    </row>
    <row r="271" ht="14.25" spans="1:8">
      <c r="A271" s="37">
        <v>44634</v>
      </c>
      <c r="B271" s="50"/>
      <c r="C271" s="23"/>
      <c r="D271" s="23"/>
      <c r="E271" s="23"/>
      <c r="F271" s="23"/>
      <c r="G271" s="39"/>
      <c r="H271" s="39"/>
    </row>
    <row r="272" ht="14.25" spans="1:8">
      <c r="A272" s="37">
        <v>44635</v>
      </c>
      <c r="B272" s="50"/>
      <c r="C272" s="23"/>
      <c r="D272" s="23"/>
      <c r="E272" s="23"/>
      <c r="F272" s="23"/>
      <c r="G272" s="49"/>
      <c r="H272" s="49"/>
    </row>
    <row r="273" ht="14.25" spans="1:8">
      <c r="A273" s="37">
        <v>44636</v>
      </c>
      <c r="B273" s="50"/>
      <c r="C273" s="23"/>
      <c r="D273" s="23"/>
      <c r="E273" s="23"/>
      <c r="F273" s="23"/>
      <c r="G273" s="39"/>
      <c r="H273" s="39"/>
    </row>
    <row r="274" ht="14.25" spans="1:8">
      <c r="A274" s="37">
        <v>44637</v>
      </c>
      <c r="B274" s="50"/>
      <c r="C274" s="23"/>
      <c r="D274" s="23"/>
      <c r="E274" s="23"/>
      <c r="F274" s="23"/>
      <c r="G274" s="39"/>
      <c r="H274" s="39"/>
    </row>
    <row r="275" ht="14.25" spans="1:8">
      <c r="A275" s="37">
        <v>44638</v>
      </c>
      <c r="B275" s="50"/>
      <c r="C275" s="23"/>
      <c r="D275" s="23"/>
      <c r="E275" s="23"/>
      <c r="F275" s="23"/>
      <c r="G275" s="39"/>
      <c r="H275" s="39"/>
    </row>
    <row r="276" ht="14.25" spans="1:8">
      <c r="A276" s="37">
        <v>44639</v>
      </c>
      <c r="B276" s="50"/>
      <c r="C276" s="51"/>
      <c r="D276" s="51"/>
      <c r="E276" s="51"/>
      <c r="F276" s="23"/>
      <c r="G276" s="43"/>
      <c r="H276" s="39"/>
    </row>
    <row r="277" ht="14.25" spans="1:8">
      <c r="A277" s="37">
        <v>44640</v>
      </c>
      <c r="B277" s="50"/>
      <c r="C277" s="51"/>
      <c r="D277" s="51"/>
      <c r="E277" s="51"/>
      <c r="F277" s="23"/>
      <c r="G277" s="43"/>
      <c r="H277" s="39"/>
    </row>
    <row r="278" ht="14.25" spans="1:8">
      <c r="A278" s="37">
        <v>44641</v>
      </c>
      <c r="B278" s="50"/>
      <c r="C278" s="51"/>
      <c r="D278" s="51"/>
      <c r="E278" s="51"/>
      <c r="F278" s="23"/>
      <c r="G278" s="43"/>
      <c r="H278" s="39"/>
    </row>
    <row r="279" ht="14.25" spans="1:8">
      <c r="A279" s="37">
        <v>44642</v>
      </c>
      <c r="B279" s="50"/>
      <c r="C279" s="51"/>
      <c r="D279" s="51"/>
      <c r="E279" s="51"/>
      <c r="F279" s="23"/>
      <c r="G279" s="43"/>
      <c r="H279" s="39"/>
    </row>
    <row r="280" ht="14.25" spans="1:8">
      <c r="A280" s="37">
        <v>44643</v>
      </c>
      <c r="B280" s="50"/>
      <c r="C280" s="51"/>
      <c r="D280" s="51"/>
      <c r="E280" s="51"/>
      <c r="F280" s="23"/>
      <c r="G280" s="43"/>
      <c r="H280" s="39"/>
    </row>
    <row r="281" ht="14.25" spans="1:8">
      <c r="A281" s="37">
        <v>44644</v>
      </c>
      <c r="B281" s="50"/>
      <c r="C281" s="51"/>
      <c r="D281" s="51"/>
      <c r="E281" s="51"/>
      <c r="F281" s="23"/>
      <c r="G281" s="43"/>
      <c r="H281" s="39"/>
    </row>
    <row r="282" ht="14.25" spans="1:8">
      <c r="A282" s="37">
        <v>44645</v>
      </c>
      <c r="B282" s="50"/>
      <c r="C282" s="51"/>
      <c r="D282" s="51"/>
      <c r="E282" s="51"/>
      <c r="F282" s="23"/>
      <c r="G282" s="43"/>
      <c r="H282" s="39"/>
    </row>
    <row r="283" ht="14.25" spans="1:8">
      <c r="A283" s="37">
        <v>44646</v>
      </c>
      <c r="B283" s="50"/>
      <c r="C283" s="51"/>
      <c r="D283" s="51"/>
      <c r="E283" s="51"/>
      <c r="F283" s="23"/>
      <c r="G283" s="43"/>
      <c r="H283" s="39"/>
    </row>
    <row r="284" ht="14.25" spans="1:8">
      <c r="A284" s="37">
        <v>44647</v>
      </c>
      <c r="B284" s="50"/>
      <c r="C284" s="51"/>
      <c r="D284" s="51"/>
      <c r="E284" s="51"/>
      <c r="F284" s="23"/>
      <c r="G284" s="43"/>
      <c r="H284" s="39"/>
    </row>
    <row r="285" ht="14.25" spans="1:8">
      <c r="A285" s="37">
        <v>44648</v>
      </c>
      <c r="B285" s="50"/>
      <c r="C285" s="51"/>
      <c r="D285" s="51"/>
      <c r="E285" s="51"/>
      <c r="F285" s="23"/>
      <c r="G285" s="43"/>
      <c r="H285" s="39"/>
    </row>
    <row r="286" ht="14.25" spans="1:8">
      <c r="A286" s="37">
        <v>44649</v>
      </c>
      <c r="B286" s="50"/>
      <c r="C286" s="51"/>
      <c r="D286" s="51"/>
      <c r="E286" s="51"/>
      <c r="F286" s="23"/>
      <c r="G286" s="43"/>
      <c r="H286" s="39"/>
    </row>
    <row r="287" ht="14.25" spans="1:8">
      <c r="A287" s="37">
        <v>44650</v>
      </c>
      <c r="B287" s="50"/>
      <c r="C287" s="51"/>
      <c r="D287" s="51"/>
      <c r="E287" s="51"/>
      <c r="F287" s="23"/>
      <c r="G287" s="43"/>
      <c r="H287" s="39"/>
    </row>
    <row r="288" ht="14.25" spans="1:8">
      <c r="A288" s="37">
        <v>44651</v>
      </c>
      <c r="B288" s="50"/>
      <c r="C288" s="51"/>
      <c r="D288" s="51"/>
      <c r="E288" s="51"/>
      <c r="F288" s="23"/>
      <c r="G288" s="43"/>
      <c r="H288" s="39"/>
    </row>
    <row r="289" ht="14.25" spans="1:8">
      <c r="A289" s="41" t="s">
        <v>10</v>
      </c>
      <c r="B289" s="50">
        <f>B287</f>
        <v>0</v>
      </c>
      <c r="C289" s="51"/>
      <c r="D289" s="51"/>
      <c r="E289" s="51">
        <v>0</v>
      </c>
      <c r="F289" s="50">
        <f>F257</f>
        <v>0</v>
      </c>
      <c r="G289" s="39"/>
      <c r="H289" s="43"/>
    </row>
    <row r="290" ht="14.25" spans="1:8">
      <c r="A290" s="37">
        <v>44652</v>
      </c>
      <c r="B290" s="50"/>
      <c r="C290" s="23"/>
      <c r="D290" s="23"/>
      <c r="E290" s="23"/>
      <c r="F290" s="23"/>
      <c r="G290" s="39"/>
      <c r="H290" s="39"/>
    </row>
    <row r="291" ht="14.25" spans="1:8">
      <c r="A291" s="37">
        <v>44653</v>
      </c>
      <c r="B291" s="50"/>
      <c r="C291" s="23"/>
      <c r="D291" s="23"/>
      <c r="E291" s="23"/>
      <c r="F291" s="23"/>
      <c r="G291" s="39"/>
      <c r="H291" s="39"/>
    </row>
    <row r="292" ht="14.25" spans="1:8">
      <c r="A292" s="37">
        <v>44654</v>
      </c>
      <c r="B292" s="50"/>
      <c r="C292" s="23"/>
      <c r="D292" s="23"/>
      <c r="E292" s="23"/>
      <c r="F292" s="23"/>
      <c r="G292" s="39"/>
      <c r="H292" s="39"/>
    </row>
    <row r="293" ht="14.25" spans="1:8">
      <c r="A293" s="37">
        <v>44655</v>
      </c>
      <c r="B293" s="50"/>
      <c r="C293" s="23"/>
      <c r="D293" s="23"/>
      <c r="E293" s="23"/>
      <c r="F293" s="23"/>
      <c r="G293" s="39"/>
      <c r="H293" s="39"/>
    </row>
    <row r="294" ht="14.25" spans="1:8">
      <c r="A294" s="37">
        <v>44656</v>
      </c>
      <c r="B294" s="50"/>
      <c r="C294" s="23"/>
      <c r="D294" s="23"/>
      <c r="E294" s="23"/>
      <c r="F294" s="23"/>
      <c r="G294" s="39"/>
      <c r="H294" s="39"/>
    </row>
    <row r="295" ht="14.25" spans="1:8">
      <c r="A295" s="37">
        <v>44657</v>
      </c>
      <c r="B295" s="50"/>
      <c r="C295" s="23"/>
      <c r="D295" s="23"/>
      <c r="E295" s="23"/>
      <c r="F295" s="23"/>
      <c r="G295" s="39"/>
      <c r="H295" s="39"/>
    </row>
    <row r="296" ht="14.25" spans="1:8">
      <c r="A296" s="37">
        <v>44658</v>
      </c>
      <c r="B296" s="50"/>
      <c r="C296" s="23"/>
      <c r="D296" s="23"/>
      <c r="E296" s="23"/>
      <c r="F296" s="23"/>
      <c r="G296" s="39"/>
      <c r="H296" s="39"/>
    </row>
    <row r="297" ht="14.25" spans="1:8">
      <c r="A297" s="37">
        <v>44659</v>
      </c>
      <c r="B297" s="50"/>
      <c r="C297" s="23"/>
      <c r="D297" s="23"/>
      <c r="E297" s="23"/>
      <c r="F297" s="23"/>
      <c r="G297" s="39"/>
      <c r="H297" s="39"/>
    </row>
    <row r="298" ht="14.25" spans="1:8">
      <c r="A298" s="37">
        <v>44660</v>
      </c>
      <c r="B298" s="50"/>
      <c r="C298" s="23"/>
      <c r="D298" s="23"/>
      <c r="E298" s="23"/>
      <c r="F298" s="23"/>
      <c r="G298" s="39"/>
      <c r="H298" s="39"/>
    </row>
    <row r="299" ht="14.25" spans="1:8">
      <c r="A299" s="37">
        <v>44661</v>
      </c>
      <c r="B299" s="50"/>
      <c r="C299" s="23"/>
      <c r="D299" s="23"/>
      <c r="E299" s="23"/>
      <c r="F299" s="23"/>
      <c r="G299" s="39"/>
      <c r="H299" s="39"/>
    </row>
    <row r="300" ht="14.25" spans="1:8">
      <c r="A300" s="37">
        <v>44662</v>
      </c>
      <c r="B300" s="50"/>
      <c r="C300" s="23"/>
      <c r="D300" s="23"/>
      <c r="E300" s="23"/>
      <c r="F300" s="23"/>
      <c r="G300" s="39"/>
      <c r="H300" s="39"/>
    </row>
    <row r="301" ht="14.25" spans="1:8">
      <c r="A301" s="37">
        <v>44663</v>
      </c>
      <c r="B301" s="50"/>
      <c r="C301" s="23"/>
      <c r="D301" s="23"/>
      <c r="E301" s="23"/>
      <c r="F301" s="23"/>
      <c r="G301" s="39"/>
      <c r="H301" s="39"/>
    </row>
    <row r="302" ht="14.25" spans="1:8">
      <c r="A302" s="37">
        <v>44664</v>
      </c>
      <c r="B302" s="50"/>
      <c r="C302" s="23"/>
      <c r="D302" s="23"/>
      <c r="E302" s="23"/>
      <c r="F302" s="23"/>
      <c r="G302" s="39"/>
      <c r="H302" s="39"/>
    </row>
    <row r="303" ht="14.25" spans="1:8">
      <c r="A303" s="37">
        <v>44665</v>
      </c>
      <c r="B303" s="50"/>
      <c r="C303" s="23"/>
      <c r="D303" s="23"/>
      <c r="E303" s="23"/>
      <c r="F303" s="23"/>
      <c r="G303" s="39"/>
      <c r="H303" s="39"/>
    </row>
    <row r="304" ht="14.25" spans="1:8">
      <c r="A304" s="37">
        <v>44666</v>
      </c>
      <c r="B304" s="50"/>
      <c r="C304" s="23"/>
      <c r="D304" s="23"/>
      <c r="E304" s="23"/>
      <c r="F304" s="23"/>
      <c r="G304" s="49"/>
      <c r="H304" s="49"/>
    </row>
    <row r="305" ht="14.25" spans="1:8">
      <c r="A305" s="37">
        <v>44667</v>
      </c>
      <c r="B305" s="50"/>
      <c r="C305" s="23"/>
      <c r="D305" s="23"/>
      <c r="E305" s="23"/>
      <c r="F305" s="23"/>
      <c r="G305" s="39"/>
      <c r="H305" s="39"/>
    </row>
    <row r="306" ht="14.25" spans="1:8">
      <c r="A306" s="37">
        <v>44668</v>
      </c>
      <c r="B306" s="50"/>
      <c r="C306" s="23"/>
      <c r="D306" s="23"/>
      <c r="E306" s="23"/>
      <c r="F306" s="23"/>
      <c r="G306" s="39"/>
      <c r="H306" s="39"/>
    </row>
    <row r="307" ht="14.25" spans="1:8">
      <c r="A307" s="37">
        <v>44669</v>
      </c>
      <c r="B307" s="50"/>
      <c r="C307" s="23"/>
      <c r="D307" s="23"/>
      <c r="E307" s="23"/>
      <c r="F307" s="23"/>
      <c r="G307" s="39"/>
      <c r="H307" s="39"/>
    </row>
    <row r="308" ht="14.25" spans="1:8">
      <c r="A308" s="37">
        <v>44670</v>
      </c>
      <c r="B308" s="50"/>
      <c r="C308" s="51"/>
      <c r="D308" s="51"/>
      <c r="E308" s="51"/>
      <c r="F308" s="23"/>
      <c r="G308" s="43"/>
      <c r="H308" s="39"/>
    </row>
    <row r="309" ht="14.25" spans="1:8">
      <c r="A309" s="37">
        <v>44671</v>
      </c>
      <c r="B309" s="50"/>
      <c r="C309" s="51"/>
      <c r="D309" s="51"/>
      <c r="E309" s="51"/>
      <c r="F309" s="23"/>
      <c r="G309" s="43"/>
      <c r="H309" s="39"/>
    </row>
    <row r="310" ht="14.25" spans="1:8">
      <c r="A310" s="37">
        <v>44672</v>
      </c>
      <c r="B310" s="50"/>
      <c r="C310" s="51"/>
      <c r="D310" s="51"/>
      <c r="E310" s="51"/>
      <c r="F310" s="23"/>
      <c r="G310" s="43"/>
      <c r="H310" s="39"/>
    </row>
    <row r="311" ht="14.25" spans="1:8">
      <c r="A311" s="37">
        <v>44673</v>
      </c>
      <c r="B311" s="50"/>
      <c r="C311" s="51"/>
      <c r="D311" s="51"/>
      <c r="E311" s="51"/>
      <c r="F311" s="23"/>
      <c r="G311" s="43"/>
      <c r="H311" s="39"/>
    </row>
    <row r="312" ht="14.25" spans="1:8">
      <c r="A312" s="37">
        <v>44674</v>
      </c>
      <c r="B312" s="50"/>
      <c r="C312" s="51"/>
      <c r="D312" s="51"/>
      <c r="E312" s="51"/>
      <c r="F312" s="23"/>
      <c r="G312" s="43"/>
      <c r="H312" s="39"/>
    </row>
    <row r="313" ht="14.25" spans="1:8">
      <c r="A313" s="37">
        <v>44675</v>
      </c>
      <c r="B313" s="50"/>
      <c r="C313" s="51"/>
      <c r="D313" s="51"/>
      <c r="E313" s="51"/>
      <c r="F313" s="23"/>
      <c r="G313" s="43"/>
      <c r="H313" s="39"/>
    </row>
    <row r="314" ht="14.25" spans="1:8">
      <c r="A314" s="37">
        <v>44676</v>
      </c>
      <c r="B314" s="50"/>
      <c r="C314" s="51"/>
      <c r="D314" s="51"/>
      <c r="E314" s="51"/>
      <c r="F314" s="23"/>
      <c r="G314" s="43"/>
      <c r="H314" s="39"/>
    </row>
    <row r="315" ht="14.25" spans="1:8">
      <c r="A315" s="37">
        <v>44677</v>
      </c>
      <c r="B315" s="50"/>
      <c r="C315" s="51"/>
      <c r="D315" s="51"/>
      <c r="E315" s="51"/>
      <c r="F315" s="23"/>
      <c r="G315" s="43"/>
      <c r="H315" s="39"/>
    </row>
    <row r="316" ht="14.25" spans="1:8">
      <c r="A316" s="37">
        <v>44678</v>
      </c>
      <c r="B316" s="50"/>
      <c r="C316" s="51"/>
      <c r="D316" s="51"/>
      <c r="E316" s="51"/>
      <c r="F316" s="23"/>
      <c r="G316" s="43"/>
      <c r="H316" s="39"/>
    </row>
    <row r="317" ht="14.25" spans="1:8">
      <c r="A317" s="37">
        <v>44679</v>
      </c>
      <c r="B317" s="50"/>
      <c r="C317" s="51"/>
      <c r="D317" s="51"/>
      <c r="E317" s="51"/>
      <c r="F317" s="23"/>
      <c r="G317" s="43"/>
      <c r="H317" s="39"/>
    </row>
    <row r="318" ht="14.25" spans="1:8">
      <c r="A318" s="37">
        <v>44680</v>
      </c>
      <c r="B318" s="50">
        <f>0.66+0.051</f>
        <v>0.711</v>
      </c>
      <c r="C318" s="51"/>
      <c r="D318" s="51"/>
      <c r="E318" s="51"/>
      <c r="F318" s="23">
        <f>0.711</f>
        <v>0.711</v>
      </c>
      <c r="G318" s="43"/>
      <c r="H318" s="39" t="s">
        <v>26</v>
      </c>
    </row>
    <row r="319" ht="14.25" spans="1:8">
      <c r="A319" s="37">
        <v>44681</v>
      </c>
      <c r="B319" s="50"/>
      <c r="C319" s="51"/>
      <c r="D319" s="51"/>
      <c r="E319" s="51"/>
      <c r="F319" s="23"/>
      <c r="G319" s="43"/>
      <c r="H319" s="39"/>
    </row>
    <row r="320" ht="14.25" spans="1:8">
      <c r="A320" s="41" t="s">
        <v>10</v>
      </c>
      <c r="B320" s="50">
        <f>B318</f>
        <v>0.711</v>
      </c>
      <c r="C320" s="50"/>
      <c r="D320" s="50"/>
      <c r="E320" s="50">
        <v>0</v>
      </c>
      <c r="F320" s="50">
        <f>F318</f>
        <v>0.711</v>
      </c>
      <c r="G320" s="39"/>
      <c r="H320" s="43"/>
    </row>
    <row r="321" ht="14.25" spans="1:8">
      <c r="A321" s="37">
        <v>44682</v>
      </c>
      <c r="B321" s="50"/>
      <c r="C321" s="23"/>
      <c r="D321" s="23"/>
      <c r="E321" s="23"/>
      <c r="F321" s="23"/>
      <c r="G321" s="39"/>
      <c r="H321" s="39"/>
    </row>
    <row r="322" ht="14.25" spans="1:8">
      <c r="A322" s="37">
        <v>44683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44684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44685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44686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44687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44688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44689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44690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44691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44692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44693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44694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44695</v>
      </c>
      <c r="B334" s="50"/>
      <c r="C334" s="23"/>
      <c r="D334" s="23"/>
      <c r="E334" s="23"/>
      <c r="F334" s="23"/>
      <c r="G334" s="39"/>
      <c r="H334" s="39"/>
    </row>
    <row r="335" ht="19.5" customHeight="1" spans="1:8">
      <c r="A335" s="37">
        <v>44696</v>
      </c>
      <c r="B335" s="50"/>
      <c r="C335" s="23"/>
      <c r="D335" s="23"/>
      <c r="E335" s="23"/>
      <c r="F335" s="23"/>
      <c r="G335" s="49"/>
      <c r="H335" s="49"/>
    </row>
    <row r="336" ht="14.25" spans="1:8">
      <c r="A336" s="37">
        <v>44697</v>
      </c>
      <c r="B336" s="50"/>
      <c r="C336" s="23"/>
      <c r="D336" s="23"/>
      <c r="E336" s="23"/>
      <c r="F336" s="23"/>
      <c r="G336" s="39"/>
      <c r="H336" s="39"/>
    </row>
    <row r="337" ht="14.25" spans="1:8">
      <c r="A337" s="37">
        <v>44698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44699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44700</v>
      </c>
      <c r="B339" s="50"/>
      <c r="C339" s="51"/>
      <c r="D339" s="51"/>
      <c r="E339" s="51"/>
      <c r="F339" s="23"/>
      <c r="G339" s="43"/>
      <c r="H339" s="39"/>
    </row>
    <row r="340" ht="14.25" spans="1:8">
      <c r="A340" s="37">
        <v>44701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44702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44703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44704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44705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44706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44707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44708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44709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44710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44711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44712</v>
      </c>
      <c r="B351" s="50"/>
      <c r="C351" s="51"/>
      <c r="D351" s="51"/>
      <c r="E351" s="51"/>
      <c r="F351" s="23"/>
      <c r="G351" s="43"/>
      <c r="H351" s="39"/>
    </row>
    <row r="352" ht="14.25" spans="1:8">
      <c r="A352" s="41" t="s">
        <v>10</v>
      </c>
      <c r="B352" s="50">
        <v>0</v>
      </c>
      <c r="C352" s="50"/>
      <c r="D352" s="50"/>
      <c r="E352" s="50">
        <v>0</v>
      </c>
      <c r="F352" s="50">
        <f>F320</f>
        <v>0.711</v>
      </c>
      <c r="G352" s="39"/>
      <c r="H352" s="43"/>
    </row>
    <row r="353" ht="14.25" spans="1:8">
      <c r="A353" s="37">
        <v>44713</v>
      </c>
      <c r="B353" s="50"/>
      <c r="C353" s="23"/>
      <c r="D353" s="23"/>
      <c r="E353" s="23"/>
      <c r="F353" s="23"/>
      <c r="G353" s="39"/>
      <c r="H353" s="39"/>
    </row>
    <row r="354" ht="14.25" spans="1:8">
      <c r="A354" s="37">
        <v>44714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44715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44716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44717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44718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44719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44720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44721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44722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44723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44724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44725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44726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44727</v>
      </c>
      <c r="B367" s="50"/>
      <c r="C367" s="23"/>
      <c r="D367" s="23"/>
      <c r="E367" s="23"/>
      <c r="F367" s="23"/>
      <c r="G367" s="49"/>
      <c r="H367" s="49"/>
    </row>
    <row r="368" ht="14.25" spans="1:8">
      <c r="A368" s="37">
        <v>44728</v>
      </c>
      <c r="B368" s="50"/>
      <c r="C368" s="23"/>
      <c r="D368" s="23"/>
      <c r="E368" s="23"/>
      <c r="F368" s="23"/>
      <c r="G368" s="39"/>
      <c r="H368" s="39"/>
    </row>
    <row r="369" ht="14.25" spans="1:8">
      <c r="A369" s="37">
        <v>44729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44730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44731</v>
      </c>
      <c r="B371" s="50"/>
      <c r="C371" s="51"/>
      <c r="D371" s="51"/>
      <c r="E371" s="51"/>
      <c r="F371" s="23"/>
      <c r="G371" s="43"/>
      <c r="H371" s="39"/>
    </row>
    <row r="372" ht="14.25" spans="1:8">
      <c r="A372" s="37">
        <v>44732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44733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44734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44735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44736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44737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44738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44739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44740</v>
      </c>
      <c r="B380" s="50"/>
      <c r="C380" s="51"/>
      <c r="D380" s="51"/>
      <c r="E380" s="51"/>
      <c r="F380" s="23"/>
      <c r="G380" s="43"/>
      <c r="H380" s="39"/>
    </row>
    <row r="381" ht="14.25" spans="1:8">
      <c r="A381" s="37">
        <v>44741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44742</v>
      </c>
      <c r="B382" s="50"/>
      <c r="C382" s="51"/>
      <c r="D382" s="51"/>
      <c r="E382" s="51"/>
      <c r="F382" s="23"/>
      <c r="G382" s="43"/>
      <c r="H382" s="39"/>
    </row>
    <row r="383" ht="14.25" hidden="1" spans="1:8">
      <c r="A383" s="37"/>
      <c r="B383" s="50"/>
      <c r="C383" s="51"/>
      <c r="D383" s="51"/>
      <c r="E383" s="51"/>
      <c r="F383" s="23"/>
      <c r="G383" s="43"/>
      <c r="H383" s="39"/>
    </row>
    <row r="384" ht="14.25" spans="1:8">
      <c r="A384" s="41" t="s">
        <v>10</v>
      </c>
      <c r="B384" s="50">
        <f>B358</f>
        <v>0</v>
      </c>
      <c r="C384" s="51"/>
      <c r="D384" s="51"/>
      <c r="E384" s="50">
        <f>E367</f>
        <v>0</v>
      </c>
      <c r="F384" s="50">
        <f>F352</f>
        <v>0.711</v>
      </c>
      <c r="G384" s="39"/>
      <c r="H384" s="43"/>
    </row>
    <row r="385" ht="14.25" spans="1:8">
      <c r="A385" s="37">
        <v>44743</v>
      </c>
      <c r="B385" s="50"/>
      <c r="C385" s="23"/>
      <c r="D385" s="23"/>
      <c r="E385" s="23"/>
      <c r="F385" s="23"/>
      <c r="G385" s="39"/>
      <c r="H385" s="39"/>
    </row>
    <row r="386" ht="14.25" spans="1:8">
      <c r="A386" s="37">
        <v>44744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44745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44746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44747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44748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44749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44750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44751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44752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44753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44754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44755</v>
      </c>
      <c r="B397" s="50"/>
      <c r="C397" s="23"/>
      <c r="D397" s="23"/>
      <c r="E397" s="23"/>
      <c r="F397" s="23"/>
      <c r="G397" s="39"/>
      <c r="H397" s="39"/>
    </row>
    <row r="398" ht="14.25" spans="1:8">
      <c r="A398" s="37">
        <v>44756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44757</v>
      </c>
      <c r="B399" s="50"/>
      <c r="C399" s="23"/>
      <c r="D399" s="23"/>
      <c r="E399" s="23"/>
      <c r="F399" s="23"/>
      <c r="G399" s="49"/>
      <c r="H399" s="49"/>
    </row>
    <row r="400" ht="14.25" spans="1:8">
      <c r="A400" s="37">
        <v>44758</v>
      </c>
      <c r="B400" s="50"/>
      <c r="C400" s="23"/>
      <c r="D400" s="23"/>
      <c r="E400" s="23"/>
      <c r="F400" s="23"/>
      <c r="G400" s="39"/>
      <c r="H400" s="39"/>
    </row>
    <row r="401" ht="14.25" spans="1:8">
      <c r="A401" s="37">
        <v>44759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44760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44761</v>
      </c>
      <c r="B403" s="50"/>
      <c r="C403" s="51"/>
      <c r="D403" s="51"/>
      <c r="E403" s="51"/>
      <c r="F403" s="23"/>
      <c r="G403" s="43"/>
      <c r="H403" s="39"/>
    </row>
    <row r="404" ht="14.25" spans="1:8">
      <c r="A404" s="37">
        <v>44762</v>
      </c>
      <c r="B404" s="50"/>
      <c r="C404" s="51"/>
      <c r="D404" s="51"/>
      <c r="E404" s="51"/>
      <c r="F404" s="23"/>
      <c r="G404" s="43"/>
      <c r="H404" s="39"/>
    </row>
    <row r="405" ht="14.25" spans="1:8">
      <c r="A405" s="37">
        <v>44763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44764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44765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44766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44767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44768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44769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44770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44771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44772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44773</v>
      </c>
      <c r="B415" s="50"/>
      <c r="C415" s="51"/>
      <c r="D415" s="51"/>
      <c r="E415" s="51"/>
      <c r="F415" s="23"/>
      <c r="G415" s="43"/>
      <c r="H415" s="39"/>
    </row>
    <row r="416" ht="14.25" spans="1:8">
      <c r="A416" s="41" t="s">
        <v>10</v>
      </c>
      <c r="B416" s="50">
        <f>B403+B396</f>
        <v>0</v>
      </c>
      <c r="C416" s="51"/>
      <c r="D416" s="51"/>
      <c r="E416" s="50">
        <f>E403</f>
        <v>0</v>
      </c>
      <c r="F416" s="50">
        <f>F384</f>
        <v>0.711</v>
      </c>
      <c r="G416" s="39"/>
      <c r="H416" s="43"/>
    </row>
    <row r="417" ht="14.25" spans="1:8">
      <c r="A417" s="37">
        <v>44774</v>
      </c>
      <c r="B417" s="50"/>
      <c r="C417" s="23"/>
      <c r="D417" s="23"/>
      <c r="E417" s="23"/>
      <c r="F417" s="23"/>
      <c r="G417" s="39"/>
      <c r="H417" s="39"/>
    </row>
    <row r="418" ht="14.25" spans="1:8">
      <c r="A418" s="37">
        <v>44775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44776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44777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44778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44779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44780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44781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44782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44783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44784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44785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44786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44787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44788</v>
      </c>
      <c r="B431" s="50"/>
      <c r="C431" s="23"/>
      <c r="D431" s="23"/>
      <c r="E431" s="23"/>
      <c r="F431" s="23"/>
      <c r="G431" s="49"/>
      <c r="H431" s="49"/>
    </row>
    <row r="432" ht="14.25" spans="1:8">
      <c r="A432" s="37">
        <v>44789</v>
      </c>
      <c r="B432" s="50"/>
      <c r="C432" s="23"/>
      <c r="D432" s="23"/>
      <c r="E432" s="23"/>
      <c r="F432" s="23"/>
      <c r="G432" s="39"/>
      <c r="H432" s="39"/>
    </row>
    <row r="433" ht="14.25" spans="1:8">
      <c r="A433" s="37">
        <v>44790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44791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44792</v>
      </c>
      <c r="B435" s="50">
        <v>1.137</v>
      </c>
      <c r="C435" s="51"/>
      <c r="D435" s="51"/>
      <c r="E435" s="51"/>
      <c r="F435" s="23">
        <f>F416+B435</f>
        <v>1.848</v>
      </c>
      <c r="G435" s="43"/>
      <c r="H435" s="39" t="s">
        <v>26</v>
      </c>
    </row>
    <row r="436" ht="14.25" spans="1:8">
      <c r="A436" s="37">
        <v>44793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44794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44795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44796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44797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44798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44799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44800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44801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44802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44803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44804</v>
      </c>
      <c r="B447" s="50"/>
      <c r="C447" s="51"/>
      <c r="D447" s="51"/>
      <c r="E447" s="51"/>
      <c r="F447" s="23"/>
      <c r="G447" s="43"/>
      <c r="H447" s="39"/>
    </row>
    <row r="448" ht="14.25" spans="1:8">
      <c r="A448" s="41" t="s">
        <v>10</v>
      </c>
      <c r="B448" s="50">
        <f>SUM(B417:B447)</f>
        <v>1.137</v>
      </c>
      <c r="C448" s="50"/>
      <c r="D448" s="50"/>
      <c r="E448" s="50">
        <f t="shared" ref="E448" si="0">SUM(E417:E447)</f>
        <v>0</v>
      </c>
      <c r="F448" s="50">
        <f>F435</f>
        <v>1.848</v>
      </c>
      <c r="G448" s="39"/>
      <c r="H448" s="43"/>
    </row>
    <row r="449" ht="14.25" spans="1:8">
      <c r="A449" s="37">
        <v>44805</v>
      </c>
      <c r="B449" s="50"/>
      <c r="C449" s="23"/>
      <c r="D449" s="23"/>
      <c r="E449" s="23"/>
      <c r="F449" s="23"/>
      <c r="G449" s="39"/>
      <c r="H449" s="39"/>
    </row>
    <row r="450" ht="14.25" spans="1:8">
      <c r="A450" s="37">
        <v>44806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44807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44808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44809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44810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44811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44812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44813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44814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44815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44816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44817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44818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44819</v>
      </c>
      <c r="B463" s="50"/>
      <c r="C463" s="23"/>
      <c r="D463" s="23"/>
      <c r="E463" s="23"/>
      <c r="F463" s="23"/>
      <c r="G463" s="49"/>
      <c r="H463" s="49"/>
    </row>
    <row r="464" ht="14.25" spans="1:8">
      <c r="A464" s="37">
        <v>44820</v>
      </c>
      <c r="B464" s="50"/>
      <c r="C464" s="23"/>
      <c r="D464" s="23"/>
      <c r="E464" s="23"/>
      <c r="F464" s="23"/>
      <c r="G464" s="39"/>
      <c r="H464" s="39"/>
    </row>
    <row r="465" ht="14.25" spans="1:8">
      <c r="A465" s="37">
        <v>44821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44822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44823</v>
      </c>
      <c r="B467" s="50"/>
      <c r="C467" s="51"/>
      <c r="D467" s="51"/>
      <c r="E467" s="51"/>
      <c r="F467" s="23"/>
      <c r="G467" s="43"/>
      <c r="H467" s="39"/>
    </row>
    <row r="468" ht="14.25" spans="1:8">
      <c r="A468" s="37">
        <v>44824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44825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44826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44827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44828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44829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44830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44831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44832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44833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44834</v>
      </c>
      <c r="B478" s="50"/>
      <c r="C478" s="51"/>
      <c r="D478" s="51"/>
      <c r="E478" s="51"/>
      <c r="F478" s="23"/>
      <c r="G478" s="43"/>
      <c r="H478" s="39"/>
    </row>
    <row r="479" ht="14.25" spans="1:8">
      <c r="A479" s="41" t="s">
        <v>10</v>
      </c>
      <c r="B479" s="50">
        <f>SUM(B449:B478)</f>
        <v>0</v>
      </c>
      <c r="C479" s="50">
        <f t="shared" ref="C479:E479" si="1">SUM(C449:C478)</f>
        <v>0</v>
      </c>
      <c r="D479" s="50">
        <f t="shared" si="1"/>
        <v>0</v>
      </c>
      <c r="E479" s="50">
        <f t="shared" si="1"/>
        <v>0</v>
      </c>
      <c r="F479" s="50">
        <f>F448</f>
        <v>1.848</v>
      </c>
      <c r="G479" s="39"/>
      <c r="H479" s="43"/>
    </row>
    <row r="480" ht="14.25" spans="1:8">
      <c r="A480" s="37">
        <v>44835</v>
      </c>
      <c r="B480" s="50"/>
      <c r="C480" s="23"/>
      <c r="D480" s="23"/>
      <c r="E480" s="23"/>
      <c r="F480" s="23"/>
      <c r="G480" s="39"/>
      <c r="H480" s="39"/>
    </row>
    <row r="481" ht="14.25" spans="1:8">
      <c r="A481" s="37">
        <v>44836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44837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44838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44839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44840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44841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44842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44843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44844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44845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44846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44847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44848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44849</v>
      </c>
      <c r="B494" s="50"/>
      <c r="C494" s="23"/>
      <c r="D494" s="23"/>
      <c r="E494" s="23"/>
      <c r="F494" s="23"/>
      <c r="G494" s="49"/>
      <c r="H494" s="49"/>
    </row>
    <row r="495" ht="14.25" spans="1:8">
      <c r="A495" s="37">
        <v>44850</v>
      </c>
      <c r="B495" s="50"/>
      <c r="C495" s="23"/>
      <c r="D495" s="23"/>
      <c r="E495" s="23"/>
      <c r="F495" s="23"/>
      <c r="G495" s="39"/>
      <c r="H495" s="39"/>
    </row>
    <row r="496" ht="14.25" spans="1:8">
      <c r="A496" s="37">
        <v>44851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44852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44853</v>
      </c>
      <c r="B498" s="50"/>
      <c r="C498" s="51"/>
      <c r="D498" s="51"/>
      <c r="E498" s="51"/>
      <c r="F498" s="23"/>
      <c r="G498" s="43"/>
      <c r="H498" s="39"/>
    </row>
    <row r="499" ht="14.25" spans="1:8">
      <c r="A499" s="37">
        <v>44854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44855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44856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44857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44858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44859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44860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44861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44862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44863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44864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44865</v>
      </c>
      <c r="B510" s="50"/>
      <c r="C510" s="51"/>
      <c r="D510" s="51"/>
      <c r="E510" s="51"/>
      <c r="F510" s="23"/>
      <c r="G510" s="43"/>
      <c r="H510" s="39"/>
    </row>
    <row r="511" ht="14.25" spans="1:8">
      <c r="A511" s="41" t="s">
        <v>10</v>
      </c>
      <c r="B511" s="50">
        <f>SUM(B480:B509)</f>
        <v>0</v>
      </c>
      <c r="C511" s="50">
        <f t="shared" ref="C511:E511" si="2">SUM(C480:C509)</f>
        <v>0</v>
      </c>
      <c r="D511" s="50">
        <f t="shared" si="2"/>
        <v>0</v>
      </c>
      <c r="E511" s="50">
        <f t="shared" si="2"/>
        <v>0</v>
      </c>
      <c r="F511" s="50">
        <f>F479</f>
        <v>1.848</v>
      </c>
      <c r="G511" s="39"/>
      <c r="H511" s="43"/>
    </row>
    <row r="512" ht="14.25" spans="1:8">
      <c r="A512" s="37">
        <v>44866</v>
      </c>
      <c r="B512" s="50"/>
      <c r="C512" s="23"/>
      <c r="D512" s="23"/>
      <c r="E512" s="23"/>
      <c r="F512" s="23"/>
      <c r="G512" s="39"/>
      <c r="H512" s="39"/>
    </row>
    <row r="513" ht="14.25" spans="1:8">
      <c r="A513" s="37">
        <v>44867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44868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44869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44870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44871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44872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44873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44874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44875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44876</v>
      </c>
      <c r="B522" s="50">
        <v>1.2</v>
      </c>
      <c r="C522" s="23"/>
      <c r="D522" s="23"/>
      <c r="E522" s="23"/>
      <c r="F522" s="23">
        <f>F511+B522</f>
        <v>3.048</v>
      </c>
      <c r="G522" s="39"/>
      <c r="H522" s="39" t="s">
        <v>26</v>
      </c>
    </row>
    <row r="523" ht="14.25" spans="1:8">
      <c r="A523" s="37">
        <v>44877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44878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44879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44880</v>
      </c>
      <c r="B526" s="50"/>
      <c r="C526" s="23"/>
      <c r="D526" s="23"/>
      <c r="E526" s="23"/>
      <c r="F526" s="23"/>
      <c r="G526" s="49"/>
      <c r="H526" s="49"/>
    </row>
    <row r="527" ht="14.25" spans="1:8">
      <c r="A527" s="37">
        <v>44881</v>
      </c>
      <c r="B527" s="50"/>
      <c r="C527" s="23"/>
      <c r="D527" s="23"/>
      <c r="E527" s="23"/>
      <c r="F527" s="23"/>
      <c r="G527" s="39"/>
      <c r="H527" s="39"/>
    </row>
    <row r="528" ht="14.25" spans="1:8">
      <c r="A528" s="37">
        <v>44882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44883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44884</v>
      </c>
      <c r="B530" s="50"/>
      <c r="C530" s="51"/>
      <c r="D530" s="51"/>
      <c r="E530" s="51"/>
      <c r="F530" s="23"/>
      <c r="G530" s="43"/>
      <c r="H530" s="39"/>
    </row>
    <row r="531" ht="14.25" spans="1:8">
      <c r="A531" s="37">
        <v>44885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44886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44887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44888</v>
      </c>
      <c r="B534" s="50">
        <v>0.032</v>
      </c>
      <c r="C534" s="51"/>
      <c r="D534" s="51"/>
      <c r="E534" s="51">
        <v>3.08</v>
      </c>
      <c r="F534" s="23">
        <v>0</v>
      </c>
      <c r="G534" s="43" t="s">
        <v>30</v>
      </c>
      <c r="H534" s="39" t="s">
        <v>21</v>
      </c>
    </row>
    <row r="535" ht="14.25" spans="1:8">
      <c r="A535" s="37">
        <v>44889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44890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44891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44892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44893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44894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44895</v>
      </c>
      <c r="B541" s="50"/>
      <c r="C541" s="51"/>
      <c r="D541" s="51"/>
      <c r="E541" s="51"/>
      <c r="F541" s="23"/>
      <c r="G541" s="43"/>
      <c r="H541" s="39"/>
    </row>
    <row r="542" ht="14.25" hidden="1" spans="1:8">
      <c r="A542" s="37"/>
      <c r="B542" s="50"/>
      <c r="C542" s="51"/>
      <c r="D542" s="51"/>
      <c r="E542" s="51"/>
      <c r="F542" s="23"/>
      <c r="G542" s="43"/>
      <c r="H542" s="39"/>
    </row>
    <row r="543" ht="14.25" spans="1:8">
      <c r="A543" s="41" t="s">
        <v>10</v>
      </c>
      <c r="B543" s="50">
        <f>SUM(B512:B541)</f>
        <v>1.232</v>
      </c>
      <c r="C543" s="50">
        <f t="shared" ref="C543:E543" si="3">SUM(C512:C541)</f>
        <v>0</v>
      </c>
      <c r="D543" s="50"/>
      <c r="E543" s="50">
        <f t="shared" si="3"/>
        <v>3.08</v>
      </c>
      <c r="F543" s="50">
        <f>F534</f>
        <v>0</v>
      </c>
      <c r="G543" s="39"/>
      <c r="H543" s="43"/>
    </row>
    <row r="544" ht="14.25" spans="1:8">
      <c r="A544" s="37">
        <v>44896</v>
      </c>
      <c r="B544" s="50"/>
      <c r="C544" s="23"/>
      <c r="D544" s="23"/>
      <c r="E544" s="23"/>
      <c r="F544" s="23"/>
      <c r="G544" s="39"/>
      <c r="H544" s="39"/>
    </row>
    <row r="545" ht="14.25" spans="1:8">
      <c r="A545" s="37">
        <v>44897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44898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44899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44900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44901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44902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44903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44904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44905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44906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44907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44908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44909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44910</v>
      </c>
      <c r="B558" s="50"/>
      <c r="C558" s="23"/>
      <c r="D558" s="23"/>
      <c r="E558" s="23"/>
      <c r="F558" s="23"/>
      <c r="G558" s="49"/>
      <c r="H558" s="49"/>
    </row>
    <row r="559" ht="14.25" spans="1:8">
      <c r="A559" s="37">
        <v>44911</v>
      </c>
      <c r="B559" s="50"/>
      <c r="C559" s="23"/>
      <c r="D559" s="23"/>
      <c r="E559" s="23"/>
      <c r="F559" s="23"/>
      <c r="G559" s="39"/>
      <c r="H559" s="39"/>
    </row>
    <row r="560" ht="14.25" spans="1:8">
      <c r="A560" s="37">
        <v>44912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44913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44914</v>
      </c>
      <c r="B562" s="50"/>
      <c r="C562" s="51"/>
      <c r="D562" s="51"/>
      <c r="E562" s="51"/>
      <c r="F562" s="23"/>
      <c r="G562" s="43"/>
      <c r="H562" s="39"/>
    </row>
    <row r="563" ht="14.25" spans="1:8">
      <c r="A563" s="37">
        <v>44915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44916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44917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44918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44919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44920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44921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44922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44923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44924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44925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44926</v>
      </c>
      <c r="B574" s="50"/>
      <c r="C574" s="51"/>
      <c r="D574" s="51"/>
      <c r="E574" s="51"/>
      <c r="F574" s="23"/>
      <c r="G574" s="43"/>
      <c r="H574" s="39"/>
    </row>
    <row r="575" ht="14.25" spans="1:8">
      <c r="A575" s="41" t="s">
        <v>10</v>
      </c>
      <c r="B575" s="50">
        <f>SUM(B544:B573)</f>
        <v>0</v>
      </c>
      <c r="C575" s="50">
        <f t="shared" ref="C575:E575" si="4">SUM(C544:C573)</f>
        <v>0</v>
      </c>
      <c r="D575" s="50">
        <f t="shared" si="4"/>
        <v>0</v>
      </c>
      <c r="E575" s="50">
        <f t="shared" si="4"/>
        <v>0</v>
      </c>
      <c r="F575" s="50">
        <f>F543</f>
        <v>0</v>
      </c>
      <c r="G575" s="39"/>
      <c r="H575" s="43"/>
    </row>
    <row r="576" spans="1:1">
      <c r="A576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A1" sqref="A1:H16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31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v>0</v>
      </c>
      <c r="C4" s="17"/>
      <c r="D4" s="17">
        <v>0</v>
      </c>
      <c r="E4" s="18">
        <v>0</v>
      </c>
      <c r="F4" s="19">
        <v>0</v>
      </c>
      <c r="G4" s="20"/>
      <c r="H4" s="29" t="s">
        <v>26</v>
      </c>
    </row>
    <row r="5" ht="27" customHeight="1" spans="1:8">
      <c r="A5" s="21" t="s">
        <v>15</v>
      </c>
      <c r="B5" s="18">
        <f>'2022年研磨乳化液过滤产生的铁屑 '!B257</f>
        <v>0</v>
      </c>
      <c r="C5" s="22"/>
      <c r="D5" s="22">
        <v>0</v>
      </c>
      <c r="E5" s="18">
        <f>'2022年研磨乳化液过滤产生的铁屑 '!E257</f>
        <v>0</v>
      </c>
      <c r="F5" s="23">
        <f>'2022年研磨乳化液过滤产生的铁屑 '!F257</f>
        <v>0</v>
      </c>
      <c r="G5" s="24"/>
      <c r="H5" s="29" t="s">
        <v>26</v>
      </c>
    </row>
    <row r="6" ht="27" customHeight="1" spans="1:8">
      <c r="A6" s="21" t="s">
        <v>16</v>
      </c>
      <c r="B6" s="18">
        <f>'2022年研磨乳化液过滤产生的铁屑 '!B289</f>
        <v>0</v>
      </c>
      <c r="C6" s="22"/>
      <c r="D6" s="22">
        <v>0</v>
      </c>
      <c r="E6" s="18">
        <f>'2022年研磨乳化液过滤产生的铁屑 '!E289</f>
        <v>0</v>
      </c>
      <c r="F6" s="23">
        <f>'2022年研磨乳化液过滤产生的铁屑 '!F289</f>
        <v>0</v>
      </c>
      <c r="G6" s="26"/>
      <c r="H6" s="29" t="s">
        <v>26</v>
      </c>
    </row>
    <row r="7" ht="27" customHeight="1" spans="1:8">
      <c r="A7" s="21" t="s">
        <v>17</v>
      </c>
      <c r="B7" s="18">
        <f>'2022年研磨乳化液过滤产生的铁屑 '!B320</f>
        <v>0.711</v>
      </c>
      <c r="C7" s="22"/>
      <c r="D7" s="18">
        <v>0</v>
      </c>
      <c r="E7" s="18">
        <f>'2022年研磨乳化液过滤产生的铁屑 '!E320</f>
        <v>0</v>
      </c>
      <c r="F7" s="23">
        <f>'2022年研磨乳化液过滤产生的铁屑 '!F320</f>
        <v>0.711</v>
      </c>
      <c r="G7" s="24"/>
      <c r="H7" s="29" t="s">
        <v>26</v>
      </c>
    </row>
    <row r="8" ht="27" customHeight="1" spans="1:8">
      <c r="A8" s="21" t="s">
        <v>18</v>
      </c>
      <c r="B8" s="18">
        <f>'2022年研磨乳化液过滤产生的铁屑 '!B352</f>
        <v>0</v>
      </c>
      <c r="C8" s="22"/>
      <c r="D8" s="18">
        <v>0</v>
      </c>
      <c r="E8" s="18">
        <f>'2022年研磨乳化液过滤产生的铁屑 '!E352</f>
        <v>0</v>
      </c>
      <c r="F8" s="23">
        <f>'2022年研磨乳化液过滤产生的铁屑 '!F352</f>
        <v>0.711</v>
      </c>
      <c r="G8" s="24"/>
      <c r="H8" s="29" t="s">
        <v>26</v>
      </c>
    </row>
    <row r="9" ht="27" customHeight="1" spans="1:8">
      <c r="A9" s="21" t="s">
        <v>19</v>
      </c>
      <c r="B9" s="18">
        <f>'2022年研磨乳化液过滤产生的铁屑 '!B384</f>
        <v>0</v>
      </c>
      <c r="C9" s="22"/>
      <c r="D9" s="18">
        <v>0</v>
      </c>
      <c r="E9" s="18">
        <f>'2022年研磨乳化液过滤产生的铁屑 '!E384</f>
        <v>0</v>
      </c>
      <c r="F9" s="23">
        <f>'2022年研磨乳化液过滤产生的铁屑 '!F384</f>
        <v>0.711</v>
      </c>
      <c r="G9" s="24"/>
      <c r="H9" s="29" t="s">
        <v>26</v>
      </c>
    </row>
    <row r="10" ht="27" customHeight="1" spans="1:8">
      <c r="A10" s="21" t="s">
        <v>20</v>
      </c>
      <c r="B10" s="18">
        <f>'2022年研磨乳化液过滤产生的铁屑 '!B416</f>
        <v>0</v>
      </c>
      <c r="C10" s="22"/>
      <c r="D10" s="18">
        <v>0</v>
      </c>
      <c r="E10" s="18">
        <f>'2022年研磨乳化液过滤产生的铁屑 '!E416</f>
        <v>0</v>
      </c>
      <c r="F10" s="23">
        <f>'2022年研磨乳化液过滤产生的铁屑 '!F416</f>
        <v>0.711</v>
      </c>
      <c r="G10" s="26"/>
      <c r="H10" s="29" t="s">
        <v>26</v>
      </c>
    </row>
    <row r="11" ht="27" customHeight="1" spans="1:8">
      <c r="A11" s="21" t="s">
        <v>22</v>
      </c>
      <c r="B11" s="18">
        <f>'2022年研磨乳化液过滤产生的铁屑 '!B448</f>
        <v>1.137</v>
      </c>
      <c r="C11" s="22"/>
      <c r="D11" s="18">
        <v>0</v>
      </c>
      <c r="E11" s="18">
        <f>'2022年研磨乳化液过滤产生的铁屑 '!E448</f>
        <v>0</v>
      </c>
      <c r="F11" s="23">
        <f>'2022年研磨乳化液过滤产生的铁屑 '!F448</f>
        <v>1.848</v>
      </c>
      <c r="G11" s="24"/>
      <c r="H11" s="29" t="s">
        <v>26</v>
      </c>
    </row>
    <row r="12" ht="27" customHeight="1" spans="1:8">
      <c r="A12" s="21" t="s">
        <v>23</v>
      </c>
      <c r="B12" s="18">
        <f>'2022年研磨乳化液过滤产生的铁屑 '!B479</f>
        <v>0</v>
      </c>
      <c r="C12" s="22"/>
      <c r="D12" s="18">
        <v>0</v>
      </c>
      <c r="E12" s="18">
        <f>'2022年研磨乳化液过滤产生的铁屑 '!E479</f>
        <v>0</v>
      </c>
      <c r="F12" s="23">
        <f>'2022年研磨乳化液过滤产生的铁屑 '!F479</f>
        <v>1.848</v>
      </c>
      <c r="G12" s="24"/>
      <c r="H12" s="29" t="s">
        <v>26</v>
      </c>
    </row>
    <row r="13" ht="27" customHeight="1" spans="1:8">
      <c r="A13" s="21" t="s">
        <v>24</v>
      </c>
      <c r="B13" s="18">
        <f>'2022年研磨乳化液过滤产生的铁屑 '!B511</f>
        <v>0</v>
      </c>
      <c r="C13" s="22"/>
      <c r="D13" s="18">
        <v>0</v>
      </c>
      <c r="E13" s="18">
        <f>'2022年研磨乳化液过滤产生的铁屑 '!E511</f>
        <v>0</v>
      </c>
      <c r="F13" s="23">
        <f>'2022年研磨乳化液过滤产生的铁屑 '!F511</f>
        <v>1.848</v>
      </c>
      <c r="G13" s="24"/>
      <c r="H13" s="29" t="s">
        <v>26</v>
      </c>
    </row>
    <row r="14" ht="27" customHeight="1" spans="1:8">
      <c r="A14" s="21" t="s">
        <v>25</v>
      </c>
      <c r="B14" s="18">
        <f>'2022年研磨乳化液过滤产生的铁屑 '!B543</f>
        <v>1.232</v>
      </c>
      <c r="C14" s="22"/>
      <c r="D14" s="18">
        <f>'2022年研磨乳化液过滤产生的铁屑 '!D543</f>
        <v>0</v>
      </c>
      <c r="E14" s="18">
        <f>'2022年研磨乳化液过滤产生的铁屑 '!E543</f>
        <v>3.08</v>
      </c>
      <c r="F14" s="23">
        <f>'2022年研磨乳化液过滤产生的铁屑 '!F543</f>
        <v>0</v>
      </c>
      <c r="G14" s="28" t="s">
        <v>30</v>
      </c>
      <c r="H14" s="29" t="s">
        <v>32</v>
      </c>
    </row>
    <row r="15" ht="27" customHeight="1" spans="1:8">
      <c r="A15" s="21" t="s">
        <v>27</v>
      </c>
      <c r="B15" s="18">
        <f>'2022年研磨乳化液过滤产生的铁屑 '!B575</f>
        <v>0</v>
      </c>
      <c r="C15" s="22"/>
      <c r="D15" s="18">
        <f>'2022年研磨乳化液过滤产生的铁屑 '!D575</f>
        <v>0</v>
      </c>
      <c r="E15" s="18">
        <f>'2022年研磨乳化液过滤产生的铁屑 '!E575</f>
        <v>0</v>
      </c>
      <c r="F15" s="23">
        <f>'2022年研磨乳化液过滤产生的铁屑 '!F575</f>
        <v>0</v>
      </c>
      <c r="G15" s="24"/>
      <c r="H15" s="28" t="s">
        <v>26</v>
      </c>
    </row>
    <row r="16" ht="27" customHeight="1" spans="1:8">
      <c r="A16" s="30" t="s">
        <v>10</v>
      </c>
      <c r="B16" s="18">
        <f>SUM(B4:B15)</f>
        <v>3.08</v>
      </c>
      <c r="C16" s="18"/>
      <c r="D16" s="18">
        <f>SUM(D4:D15)</f>
        <v>0</v>
      </c>
      <c r="E16" s="18">
        <f>SUM(E4:E15)</f>
        <v>3.08</v>
      </c>
      <c r="F16" s="18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6"/>
  <sheetViews>
    <sheetView tabSelected="1" workbookViewId="0">
      <pane ySplit="3" topLeftCell="A370" activePane="bottomLeft" state="frozen"/>
      <selection/>
      <selection pane="bottomLeft" activeCell="J385" sqref="J385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10.2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44927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44928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44929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44930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44931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44932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44933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44934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44935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44936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44937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44938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44939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44940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44941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44942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44943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44944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44945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44946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44947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44948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44949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44950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44951</v>
      </c>
      <c r="B218" s="50"/>
      <c r="C218" s="51"/>
      <c r="D218" s="51"/>
      <c r="E218" s="51"/>
      <c r="F218" s="23"/>
      <c r="G218" s="43"/>
      <c r="H218" s="39"/>
    </row>
    <row r="219" ht="14.25" spans="1:8">
      <c r="A219" s="37">
        <v>44952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44953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44954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44955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44956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44957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</v>
      </c>
      <c r="C225" s="51"/>
      <c r="D225" s="51"/>
      <c r="E225" s="50">
        <v>0</v>
      </c>
      <c r="F225" s="50">
        <v>0</v>
      </c>
      <c r="G225" s="39"/>
      <c r="H225" s="43"/>
    </row>
    <row r="226" ht="14.25" spans="1:8">
      <c r="A226" s="37">
        <v>44958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44959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44960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44961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44962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44963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44964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44965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44966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44967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44968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44969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44970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44971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44972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44973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44974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44975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44976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44977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44978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44979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44980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44981</v>
      </c>
      <c r="B249" s="42">
        <v>1.4</v>
      </c>
      <c r="C249" s="51"/>
      <c r="D249" s="51"/>
      <c r="E249" s="51"/>
      <c r="F249" s="40">
        <f>F248+B249-E249</f>
        <v>1.4</v>
      </c>
      <c r="G249" s="43"/>
      <c r="H249" s="39" t="s">
        <v>26</v>
      </c>
    </row>
    <row r="250" ht="14.25" spans="1:8">
      <c r="A250" s="37">
        <v>44982</v>
      </c>
      <c r="B250" s="50"/>
      <c r="C250" s="51"/>
      <c r="D250" s="51"/>
      <c r="E250" s="51"/>
      <c r="F250" s="40">
        <f t="shared" ref="F250:F257" si="0">F249+B250-E250</f>
        <v>1.4</v>
      </c>
      <c r="G250" s="43"/>
      <c r="H250" s="39"/>
    </row>
    <row r="251" ht="14.25" spans="1:8">
      <c r="A251" s="37">
        <v>44983</v>
      </c>
      <c r="B251" s="50"/>
      <c r="C251" s="51"/>
      <c r="D251" s="51"/>
      <c r="E251" s="51"/>
      <c r="F251" s="40">
        <f t="shared" si="0"/>
        <v>1.4</v>
      </c>
      <c r="G251" s="43"/>
      <c r="H251" s="39"/>
    </row>
    <row r="252" ht="14.25" spans="1:8">
      <c r="A252" s="37">
        <v>44984</v>
      </c>
      <c r="B252" s="50"/>
      <c r="C252" s="51"/>
      <c r="D252" s="51"/>
      <c r="E252" s="51"/>
      <c r="F252" s="40">
        <f t="shared" si="0"/>
        <v>1.4</v>
      </c>
      <c r="G252" s="43"/>
      <c r="H252" s="39"/>
    </row>
    <row r="253" ht="14.25" spans="1:8">
      <c r="A253" s="37">
        <v>44985</v>
      </c>
      <c r="B253" s="50"/>
      <c r="C253" s="51"/>
      <c r="D253" s="51"/>
      <c r="E253" s="51"/>
      <c r="F253" s="40">
        <f t="shared" si="0"/>
        <v>1.4</v>
      </c>
      <c r="G253" s="43"/>
      <c r="H253" s="39"/>
    </row>
    <row r="254" ht="14.25" hidden="1" spans="1:8">
      <c r="A254" s="37"/>
      <c r="B254" s="50"/>
      <c r="C254" s="51"/>
      <c r="D254" s="51"/>
      <c r="E254" s="51"/>
      <c r="F254" s="40">
        <f t="shared" si="0"/>
        <v>1.4</v>
      </c>
      <c r="G254" s="43"/>
      <c r="H254" s="39"/>
    </row>
    <row r="255" ht="14.25" hidden="1" spans="1:8">
      <c r="A255" s="37"/>
      <c r="B255" s="50"/>
      <c r="C255" s="51"/>
      <c r="D255" s="51"/>
      <c r="E255" s="51"/>
      <c r="F255" s="40">
        <f t="shared" si="0"/>
        <v>1.4</v>
      </c>
      <c r="G255" s="43"/>
      <c r="H255" s="39"/>
    </row>
    <row r="256" ht="14.25" hidden="1" spans="1:8">
      <c r="A256" s="37"/>
      <c r="B256" s="50"/>
      <c r="C256" s="51"/>
      <c r="D256" s="51"/>
      <c r="E256" s="51"/>
      <c r="F256" s="40">
        <f t="shared" si="0"/>
        <v>1.4</v>
      </c>
      <c r="G256" s="43"/>
      <c r="H256" s="39"/>
    </row>
    <row r="257" ht="14.25" spans="1:8">
      <c r="A257" s="41" t="s">
        <v>10</v>
      </c>
      <c r="B257" s="50">
        <f>B249</f>
        <v>1.4</v>
      </c>
      <c r="C257" s="51"/>
      <c r="D257" s="51"/>
      <c r="E257" s="50">
        <v>0</v>
      </c>
      <c r="F257" s="40">
        <f>F253</f>
        <v>1.4</v>
      </c>
      <c r="G257" s="39"/>
      <c r="H257" s="43"/>
    </row>
    <row r="258" ht="14.25" spans="1:8">
      <c r="A258" s="37">
        <v>44986</v>
      </c>
      <c r="B258" s="50"/>
      <c r="C258" s="23"/>
      <c r="D258" s="23"/>
      <c r="E258" s="23"/>
      <c r="F258" s="40">
        <f>F257+B258-E258</f>
        <v>1.4</v>
      </c>
      <c r="G258" s="39"/>
      <c r="H258" s="39"/>
    </row>
    <row r="259" ht="14.25" spans="1:8">
      <c r="A259" s="37">
        <v>44987</v>
      </c>
      <c r="B259" s="50"/>
      <c r="C259" s="23"/>
      <c r="D259" s="23"/>
      <c r="E259" s="23"/>
      <c r="F259" s="40">
        <f t="shared" ref="F259:F288" si="1">F258+B259-E259</f>
        <v>1.4</v>
      </c>
      <c r="G259" s="39"/>
      <c r="H259" s="39"/>
    </row>
    <row r="260" ht="14.25" spans="1:8">
      <c r="A260" s="37">
        <v>44988</v>
      </c>
      <c r="B260" s="50"/>
      <c r="C260" s="23"/>
      <c r="D260" s="23"/>
      <c r="E260" s="23"/>
      <c r="F260" s="40">
        <f t="shared" si="1"/>
        <v>1.4</v>
      </c>
      <c r="G260" s="39"/>
      <c r="H260" s="39"/>
    </row>
    <row r="261" ht="14.25" spans="1:8">
      <c r="A261" s="37">
        <v>44989</v>
      </c>
      <c r="B261" s="50"/>
      <c r="C261" s="23"/>
      <c r="D261" s="23"/>
      <c r="E261" s="23"/>
      <c r="F261" s="40">
        <f t="shared" si="1"/>
        <v>1.4</v>
      </c>
      <c r="G261" s="39"/>
      <c r="H261" s="39"/>
    </row>
    <row r="262" ht="14.25" spans="1:8">
      <c r="A262" s="37">
        <v>44990</v>
      </c>
      <c r="B262" s="50"/>
      <c r="C262" s="23"/>
      <c r="D262" s="23"/>
      <c r="E262" s="23"/>
      <c r="F262" s="40">
        <f t="shared" si="1"/>
        <v>1.4</v>
      </c>
      <c r="G262" s="39"/>
      <c r="H262" s="39"/>
    </row>
    <row r="263" ht="14.25" spans="1:8">
      <c r="A263" s="37">
        <v>44991</v>
      </c>
      <c r="B263" s="50"/>
      <c r="C263" s="23"/>
      <c r="D263" s="23"/>
      <c r="E263" s="23"/>
      <c r="F263" s="40">
        <f t="shared" si="1"/>
        <v>1.4</v>
      </c>
      <c r="G263" s="39"/>
      <c r="H263" s="39"/>
    </row>
    <row r="264" ht="14.25" spans="1:8">
      <c r="A264" s="37">
        <v>44992</v>
      </c>
      <c r="B264" s="50"/>
      <c r="C264" s="23"/>
      <c r="D264" s="23"/>
      <c r="E264" s="23"/>
      <c r="F264" s="40">
        <f t="shared" si="1"/>
        <v>1.4</v>
      </c>
      <c r="G264" s="39"/>
      <c r="H264" s="39"/>
    </row>
    <row r="265" ht="14.25" spans="1:8">
      <c r="A265" s="37">
        <v>44993</v>
      </c>
      <c r="B265" s="50"/>
      <c r="C265" s="23"/>
      <c r="D265" s="23"/>
      <c r="E265" s="23"/>
      <c r="F265" s="40">
        <f t="shared" si="1"/>
        <v>1.4</v>
      </c>
      <c r="G265" s="39"/>
      <c r="H265" s="39"/>
    </row>
    <row r="266" ht="14.25" spans="1:8">
      <c r="A266" s="37">
        <v>44994</v>
      </c>
      <c r="B266" s="50"/>
      <c r="C266" s="23"/>
      <c r="D266" s="23"/>
      <c r="E266" s="23"/>
      <c r="F266" s="40">
        <f t="shared" si="1"/>
        <v>1.4</v>
      </c>
      <c r="G266" s="39"/>
      <c r="H266" s="39"/>
    </row>
    <row r="267" ht="14.25" spans="1:8">
      <c r="A267" s="37">
        <v>44995</v>
      </c>
      <c r="B267" s="50"/>
      <c r="C267" s="23"/>
      <c r="D267" s="23"/>
      <c r="E267" s="23"/>
      <c r="F267" s="40">
        <f t="shared" si="1"/>
        <v>1.4</v>
      </c>
      <c r="G267" s="39"/>
      <c r="H267" s="39"/>
    </row>
    <row r="268" ht="14.25" spans="1:8">
      <c r="A268" s="37">
        <v>44996</v>
      </c>
      <c r="B268" s="50"/>
      <c r="C268" s="23"/>
      <c r="D268" s="23"/>
      <c r="E268" s="23"/>
      <c r="F268" s="40">
        <f t="shared" si="1"/>
        <v>1.4</v>
      </c>
      <c r="G268" s="39"/>
      <c r="H268" s="39"/>
    </row>
    <row r="269" ht="14.25" spans="1:8">
      <c r="A269" s="37">
        <v>44997</v>
      </c>
      <c r="B269" s="50"/>
      <c r="C269" s="23"/>
      <c r="D269" s="23"/>
      <c r="E269" s="23"/>
      <c r="F269" s="40">
        <f t="shared" si="1"/>
        <v>1.4</v>
      </c>
      <c r="G269" s="39"/>
      <c r="H269" s="39"/>
    </row>
    <row r="270" ht="14.25" spans="1:8">
      <c r="A270" s="37">
        <v>44998</v>
      </c>
      <c r="B270" s="50"/>
      <c r="C270" s="23"/>
      <c r="D270" s="23"/>
      <c r="E270" s="23"/>
      <c r="F270" s="40">
        <f t="shared" si="1"/>
        <v>1.4</v>
      </c>
      <c r="G270" s="39"/>
      <c r="H270" s="39"/>
    </row>
    <row r="271" ht="14.25" spans="1:8">
      <c r="A271" s="37">
        <v>44999</v>
      </c>
      <c r="B271" s="50"/>
      <c r="C271" s="23"/>
      <c r="D271" s="23"/>
      <c r="E271" s="23"/>
      <c r="F271" s="40">
        <f t="shared" si="1"/>
        <v>1.4</v>
      </c>
      <c r="G271" s="39"/>
      <c r="H271" s="39"/>
    </row>
    <row r="272" ht="14.25" spans="1:8">
      <c r="A272" s="37">
        <v>45000</v>
      </c>
      <c r="B272" s="50"/>
      <c r="C272" s="23"/>
      <c r="D272" s="23"/>
      <c r="E272" s="23"/>
      <c r="F272" s="40">
        <f t="shared" si="1"/>
        <v>1.4</v>
      </c>
      <c r="G272" s="49"/>
      <c r="H272" s="49"/>
    </row>
    <row r="273" ht="14.25" spans="1:8">
      <c r="A273" s="37">
        <v>45001</v>
      </c>
      <c r="B273" s="50"/>
      <c r="C273" s="23"/>
      <c r="D273" s="23"/>
      <c r="E273" s="23"/>
      <c r="F273" s="40">
        <f t="shared" si="1"/>
        <v>1.4</v>
      </c>
      <c r="G273" s="39"/>
      <c r="H273" s="39"/>
    </row>
    <row r="274" ht="14.25" spans="1:8">
      <c r="A274" s="37">
        <v>45002</v>
      </c>
      <c r="B274" s="50"/>
      <c r="C274" s="23"/>
      <c r="D274" s="23"/>
      <c r="E274" s="23"/>
      <c r="F274" s="40">
        <f t="shared" si="1"/>
        <v>1.4</v>
      </c>
      <c r="G274" s="39"/>
      <c r="H274" s="39"/>
    </row>
    <row r="275" ht="14.25" spans="1:8">
      <c r="A275" s="37">
        <v>45003</v>
      </c>
      <c r="B275" s="50"/>
      <c r="C275" s="23"/>
      <c r="D275" s="23"/>
      <c r="E275" s="23"/>
      <c r="F275" s="40">
        <f t="shared" si="1"/>
        <v>1.4</v>
      </c>
      <c r="G275" s="39"/>
      <c r="H275" s="39"/>
    </row>
    <row r="276" ht="14.25" spans="1:8">
      <c r="A276" s="37">
        <v>45004</v>
      </c>
      <c r="B276" s="50"/>
      <c r="C276" s="51"/>
      <c r="D276" s="51"/>
      <c r="E276" s="51"/>
      <c r="F276" s="40">
        <f t="shared" si="1"/>
        <v>1.4</v>
      </c>
      <c r="G276" s="43"/>
      <c r="H276" s="39"/>
    </row>
    <row r="277" ht="14.25" spans="1:8">
      <c r="A277" s="37">
        <v>45005</v>
      </c>
      <c r="B277" s="50"/>
      <c r="C277" s="51"/>
      <c r="D277" s="51"/>
      <c r="E277" s="51"/>
      <c r="F277" s="40">
        <f t="shared" si="1"/>
        <v>1.4</v>
      </c>
      <c r="G277" s="43"/>
      <c r="H277" s="39"/>
    </row>
    <row r="278" ht="14.25" spans="1:8">
      <c r="A278" s="37">
        <v>45006</v>
      </c>
      <c r="B278" s="50"/>
      <c r="C278" s="51"/>
      <c r="D278" s="51"/>
      <c r="E278" s="51"/>
      <c r="F278" s="40">
        <f t="shared" si="1"/>
        <v>1.4</v>
      </c>
      <c r="G278" s="43"/>
      <c r="H278" s="39"/>
    </row>
    <row r="279" ht="14.25" spans="1:8">
      <c r="A279" s="37">
        <v>45007</v>
      </c>
      <c r="B279" s="50"/>
      <c r="C279" s="51"/>
      <c r="D279" s="51"/>
      <c r="E279" s="51"/>
      <c r="F279" s="40">
        <f t="shared" si="1"/>
        <v>1.4</v>
      </c>
      <c r="G279" s="43"/>
      <c r="H279" s="39"/>
    </row>
    <row r="280" ht="14.25" spans="1:8">
      <c r="A280" s="37">
        <v>45008</v>
      </c>
      <c r="B280" s="50"/>
      <c r="C280" s="51"/>
      <c r="D280" s="51"/>
      <c r="E280" s="51"/>
      <c r="F280" s="40">
        <f t="shared" si="1"/>
        <v>1.4</v>
      </c>
      <c r="G280" s="43"/>
      <c r="H280" s="39"/>
    </row>
    <row r="281" ht="14.25" spans="1:8">
      <c r="A281" s="37">
        <v>45009</v>
      </c>
      <c r="B281" s="50"/>
      <c r="C281" s="51"/>
      <c r="D281" s="51"/>
      <c r="E281" s="51"/>
      <c r="F281" s="40">
        <f t="shared" si="1"/>
        <v>1.4</v>
      </c>
      <c r="G281" s="43"/>
      <c r="H281" s="39"/>
    </row>
    <row r="282" ht="14.25" spans="1:8">
      <c r="A282" s="37">
        <v>45010</v>
      </c>
      <c r="B282" s="50"/>
      <c r="C282" s="51"/>
      <c r="D282" s="51"/>
      <c r="E282" s="51"/>
      <c r="F282" s="40">
        <f t="shared" si="1"/>
        <v>1.4</v>
      </c>
      <c r="G282" s="43"/>
      <c r="H282" s="39"/>
    </row>
    <row r="283" ht="14.25" spans="1:8">
      <c r="A283" s="37">
        <v>45011</v>
      </c>
      <c r="B283" s="50"/>
      <c r="C283" s="51"/>
      <c r="D283" s="51"/>
      <c r="E283" s="51"/>
      <c r="F283" s="40">
        <f t="shared" si="1"/>
        <v>1.4</v>
      </c>
      <c r="G283" s="43"/>
      <c r="H283" s="39"/>
    </row>
    <row r="284" ht="14.25" spans="1:8">
      <c r="A284" s="37">
        <v>45012</v>
      </c>
      <c r="B284" s="50"/>
      <c r="C284" s="51"/>
      <c r="D284" s="51"/>
      <c r="E284" s="51"/>
      <c r="F284" s="40">
        <f t="shared" si="1"/>
        <v>1.4</v>
      </c>
      <c r="G284" s="43"/>
      <c r="H284" s="39"/>
    </row>
    <row r="285" ht="14.25" spans="1:8">
      <c r="A285" s="37">
        <v>45013</v>
      </c>
      <c r="B285" s="50"/>
      <c r="C285" s="51"/>
      <c r="D285" s="51"/>
      <c r="E285" s="51"/>
      <c r="F285" s="40">
        <f t="shared" si="1"/>
        <v>1.4</v>
      </c>
      <c r="G285" s="43"/>
      <c r="H285" s="39"/>
    </row>
    <row r="286" ht="14.25" spans="1:8">
      <c r="A286" s="37">
        <v>45014</v>
      </c>
      <c r="B286" s="50"/>
      <c r="C286" s="51"/>
      <c r="D286" s="51"/>
      <c r="E286" s="51"/>
      <c r="F286" s="40">
        <f t="shared" si="1"/>
        <v>1.4</v>
      </c>
      <c r="G286" s="43"/>
      <c r="H286" s="39"/>
    </row>
    <row r="287" ht="14.25" spans="1:8">
      <c r="A287" s="37">
        <v>45015</v>
      </c>
      <c r="B287" s="50"/>
      <c r="C287" s="51"/>
      <c r="D287" s="51"/>
      <c r="E287" s="51"/>
      <c r="F287" s="40">
        <f t="shared" si="1"/>
        <v>1.4</v>
      </c>
      <c r="G287" s="43"/>
      <c r="H287" s="39"/>
    </row>
    <row r="288" ht="14.25" spans="1:8">
      <c r="A288" s="37">
        <v>45016</v>
      </c>
      <c r="B288" s="50"/>
      <c r="C288" s="51"/>
      <c r="D288" s="51"/>
      <c r="E288" s="51"/>
      <c r="F288" s="40">
        <f t="shared" si="1"/>
        <v>1.4</v>
      </c>
      <c r="G288" s="43"/>
      <c r="H288" s="39"/>
    </row>
    <row r="289" ht="14.25" spans="1:8">
      <c r="A289" s="41" t="s">
        <v>10</v>
      </c>
      <c r="B289" s="50">
        <f>B287</f>
        <v>0</v>
      </c>
      <c r="C289" s="51"/>
      <c r="D289" s="51"/>
      <c r="E289" s="51">
        <v>0</v>
      </c>
      <c r="F289" s="42">
        <f>F288</f>
        <v>1.4</v>
      </c>
      <c r="G289" s="39"/>
      <c r="H289" s="43"/>
    </row>
    <row r="290" ht="14.25" spans="1:8">
      <c r="A290" s="37">
        <v>45017</v>
      </c>
      <c r="B290" s="50"/>
      <c r="C290" s="23"/>
      <c r="D290" s="23"/>
      <c r="E290" s="23"/>
      <c r="F290" s="40">
        <f>F289+B290-E290</f>
        <v>1.4</v>
      </c>
      <c r="G290" s="39"/>
      <c r="H290" s="39"/>
    </row>
    <row r="291" ht="14.25" spans="1:8">
      <c r="A291" s="37">
        <v>45018</v>
      </c>
      <c r="B291" s="50"/>
      <c r="C291" s="23"/>
      <c r="D291" s="23"/>
      <c r="E291" s="23"/>
      <c r="F291" s="40">
        <f t="shared" ref="F291:F319" si="2">F290+B291-E291</f>
        <v>1.4</v>
      </c>
      <c r="G291" s="39"/>
      <c r="H291" s="39"/>
    </row>
    <row r="292" ht="14.25" spans="1:8">
      <c r="A292" s="37">
        <v>45019</v>
      </c>
      <c r="B292" s="50"/>
      <c r="C292" s="23"/>
      <c r="D292" s="23"/>
      <c r="E292" s="23"/>
      <c r="F292" s="40">
        <f t="shared" si="2"/>
        <v>1.4</v>
      </c>
      <c r="G292" s="39"/>
      <c r="H292" s="39"/>
    </row>
    <row r="293" ht="14.25" spans="1:8">
      <c r="A293" s="37">
        <v>45020</v>
      </c>
      <c r="B293" s="50"/>
      <c r="C293" s="23"/>
      <c r="D293" s="23"/>
      <c r="E293" s="23"/>
      <c r="F293" s="40">
        <f t="shared" si="2"/>
        <v>1.4</v>
      </c>
      <c r="G293" s="39"/>
      <c r="H293" s="39"/>
    </row>
    <row r="294" ht="14.25" spans="1:8">
      <c r="A294" s="37">
        <v>45021</v>
      </c>
      <c r="B294" s="50"/>
      <c r="C294" s="23"/>
      <c r="D294" s="23"/>
      <c r="E294" s="23"/>
      <c r="F294" s="40">
        <f t="shared" si="2"/>
        <v>1.4</v>
      </c>
      <c r="G294" s="39"/>
      <c r="H294" s="39"/>
    </row>
    <row r="295" ht="14.25" spans="1:8">
      <c r="A295" s="37">
        <v>45022</v>
      </c>
      <c r="B295" s="50"/>
      <c r="C295" s="23"/>
      <c r="D295" s="23"/>
      <c r="E295" s="23"/>
      <c r="F295" s="40">
        <f t="shared" si="2"/>
        <v>1.4</v>
      </c>
      <c r="G295" s="39"/>
      <c r="H295" s="39"/>
    </row>
    <row r="296" ht="14.25" spans="1:8">
      <c r="A296" s="37">
        <v>45023</v>
      </c>
      <c r="B296" s="50"/>
      <c r="C296" s="23"/>
      <c r="D296" s="23"/>
      <c r="E296" s="23"/>
      <c r="F296" s="40">
        <f t="shared" si="2"/>
        <v>1.4</v>
      </c>
      <c r="G296" s="39"/>
      <c r="H296" s="39"/>
    </row>
    <row r="297" ht="14.25" spans="1:8">
      <c r="A297" s="37">
        <v>45024</v>
      </c>
      <c r="B297" s="50"/>
      <c r="C297" s="23"/>
      <c r="D297" s="23"/>
      <c r="E297" s="23"/>
      <c r="F297" s="40">
        <f t="shared" si="2"/>
        <v>1.4</v>
      </c>
      <c r="G297" s="39"/>
      <c r="H297" s="39"/>
    </row>
    <row r="298" ht="14.25" spans="1:8">
      <c r="A298" s="37">
        <v>45025</v>
      </c>
      <c r="B298" s="50"/>
      <c r="C298" s="23"/>
      <c r="D298" s="23"/>
      <c r="E298" s="23"/>
      <c r="F298" s="40">
        <f t="shared" si="2"/>
        <v>1.4</v>
      </c>
      <c r="G298" s="39"/>
      <c r="H298" s="39"/>
    </row>
    <row r="299" ht="14.25" spans="1:8">
      <c r="A299" s="37">
        <v>45026</v>
      </c>
      <c r="B299" s="50"/>
      <c r="C299" s="23"/>
      <c r="D299" s="23"/>
      <c r="E299" s="23"/>
      <c r="F299" s="40">
        <f t="shared" si="2"/>
        <v>1.4</v>
      </c>
      <c r="G299" s="39"/>
      <c r="H299" s="39"/>
    </row>
    <row r="300" ht="14.25" spans="1:8">
      <c r="A300" s="37">
        <v>45027</v>
      </c>
      <c r="B300" s="50"/>
      <c r="C300" s="23"/>
      <c r="D300" s="23"/>
      <c r="E300" s="23"/>
      <c r="F300" s="40">
        <f t="shared" si="2"/>
        <v>1.4</v>
      </c>
      <c r="G300" s="39"/>
      <c r="H300" s="39"/>
    </row>
    <row r="301" ht="14.25" spans="1:8">
      <c r="A301" s="37">
        <v>45028</v>
      </c>
      <c r="B301" s="50"/>
      <c r="C301" s="23"/>
      <c r="D301" s="23"/>
      <c r="E301" s="23"/>
      <c r="F301" s="40">
        <f t="shared" si="2"/>
        <v>1.4</v>
      </c>
      <c r="G301" s="39"/>
      <c r="H301" s="39"/>
    </row>
    <row r="302" ht="14.25" spans="1:8">
      <c r="A302" s="37">
        <v>45029</v>
      </c>
      <c r="B302" s="50"/>
      <c r="C302" s="23"/>
      <c r="D302" s="23"/>
      <c r="E302" s="23"/>
      <c r="F302" s="40">
        <f t="shared" si="2"/>
        <v>1.4</v>
      </c>
      <c r="G302" s="39"/>
      <c r="H302" s="39"/>
    </row>
    <row r="303" ht="14.25" spans="1:8">
      <c r="A303" s="37">
        <v>45030</v>
      </c>
      <c r="B303" s="50"/>
      <c r="C303" s="23"/>
      <c r="D303" s="23"/>
      <c r="E303" s="23"/>
      <c r="F303" s="40">
        <f t="shared" si="2"/>
        <v>1.4</v>
      </c>
      <c r="G303" s="39"/>
      <c r="H303" s="39"/>
    </row>
    <row r="304" ht="14.25" spans="1:8">
      <c r="A304" s="37">
        <v>45031</v>
      </c>
      <c r="B304" s="50"/>
      <c r="C304" s="23"/>
      <c r="D304" s="23"/>
      <c r="E304" s="23"/>
      <c r="F304" s="40">
        <f t="shared" si="2"/>
        <v>1.4</v>
      </c>
      <c r="G304" s="49"/>
      <c r="H304" s="49"/>
    </row>
    <row r="305" ht="14.25" spans="1:8">
      <c r="A305" s="37">
        <v>45032</v>
      </c>
      <c r="B305" s="50"/>
      <c r="C305" s="23"/>
      <c r="D305" s="23"/>
      <c r="E305" s="23"/>
      <c r="F305" s="40">
        <f t="shared" si="2"/>
        <v>1.4</v>
      </c>
      <c r="G305" s="39"/>
      <c r="H305" s="39"/>
    </row>
    <row r="306" ht="14.25" spans="1:8">
      <c r="A306" s="37">
        <v>45033</v>
      </c>
      <c r="B306" s="50"/>
      <c r="C306" s="23"/>
      <c r="D306" s="23"/>
      <c r="E306" s="23"/>
      <c r="F306" s="40">
        <f t="shared" si="2"/>
        <v>1.4</v>
      </c>
      <c r="G306" s="39"/>
      <c r="H306" s="39"/>
    </row>
    <row r="307" ht="14.25" spans="1:8">
      <c r="A307" s="37">
        <v>45034</v>
      </c>
      <c r="B307" s="50"/>
      <c r="C307" s="23"/>
      <c r="D307" s="23"/>
      <c r="E307" s="23"/>
      <c r="F307" s="40">
        <f t="shared" si="2"/>
        <v>1.4</v>
      </c>
      <c r="G307" s="39"/>
      <c r="H307" s="39"/>
    </row>
    <row r="308" ht="14.25" spans="1:8">
      <c r="A308" s="37">
        <v>45035</v>
      </c>
      <c r="B308" s="50"/>
      <c r="C308" s="51"/>
      <c r="D308" s="51"/>
      <c r="E308" s="51"/>
      <c r="F308" s="40">
        <f t="shared" si="2"/>
        <v>1.4</v>
      </c>
      <c r="G308" s="43"/>
      <c r="H308" s="39"/>
    </row>
    <row r="309" ht="14.25" spans="1:8">
      <c r="A309" s="37">
        <v>45036</v>
      </c>
      <c r="B309" s="50"/>
      <c r="C309" s="51"/>
      <c r="D309" s="51"/>
      <c r="E309" s="51"/>
      <c r="F309" s="40">
        <f t="shared" si="2"/>
        <v>1.4</v>
      </c>
      <c r="G309" s="43"/>
      <c r="H309" s="39"/>
    </row>
    <row r="310" ht="14.25" spans="1:8">
      <c r="A310" s="37">
        <v>45037</v>
      </c>
      <c r="B310" s="50"/>
      <c r="C310" s="51"/>
      <c r="D310" s="51"/>
      <c r="E310" s="51"/>
      <c r="F310" s="40">
        <f t="shared" si="2"/>
        <v>1.4</v>
      </c>
      <c r="G310" s="43"/>
      <c r="H310" s="39"/>
    </row>
    <row r="311" ht="14.25" spans="1:8">
      <c r="A311" s="37">
        <v>45038</v>
      </c>
      <c r="B311" s="50"/>
      <c r="C311" s="51"/>
      <c r="D311" s="51"/>
      <c r="E311" s="51"/>
      <c r="F311" s="40">
        <f t="shared" si="2"/>
        <v>1.4</v>
      </c>
      <c r="G311" s="43"/>
      <c r="H311" s="39"/>
    </row>
    <row r="312" ht="14.25" spans="1:8">
      <c r="A312" s="37">
        <v>45039</v>
      </c>
      <c r="B312" s="50"/>
      <c r="C312" s="51"/>
      <c r="D312" s="51"/>
      <c r="E312" s="51"/>
      <c r="F312" s="40">
        <f t="shared" si="2"/>
        <v>1.4</v>
      </c>
      <c r="G312" s="43"/>
      <c r="H312" s="39"/>
    </row>
    <row r="313" ht="14.25" spans="1:8">
      <c r="A313" s="37">
        <v>45040</v>
      </c>
      <c r="B313" s="50"/>
      <c r="C313" s="51"/>
      <c r="D313" s="51"/>
      <c r="E313" s="51"/>
      <c r="F313" s="40">
        <f t="shared" si="2"/>
        <v>1.4</v>
      </c>
      <c r="G313" s="43"/>
      <c r="H313" s="39"/>
    </row>
    <row r="314" ht="14.25" spans="1:8">
      <c r="A314" s="37">
        <v>45041</v>
      </c>
      <c r="B314" s="50"/>
      <c r="C314" s="51"/>
      <c r="D314" s="51"/>
      <c r="E314" s="51"/>
      <c r="F314" s="40">
        <f t="shared" si="2"/>
        <v>1.4</v>
      </c>
      <c r="G314" s="43"/>
      <c r="H314" s="39"/>
    </row>
    <row r="315" ht="14.25" spans="1:8">
      <c r="A315" s="37">
        <v>45042</v>
      </c>
      <c r="B315" s="50"/>
      <c r="C315" s="51"/>
      <c r="D315" s="51"/>
      <c r="E315" s="51"/>
      <c r="F315" s="40">
        <f t="shared" si="2"/>
        <v>1.4</v>
      </c>
      <c r="G315" s="43"/>
      <c r="H315" s="39"/>
    </row>
    <row r="316" ht="14.25" spans="1:8">
      <c r="A316" s="37">
        <v>45043</v>
      </c>
      <c r="B316" s="50"/>
      <c r="C316" s="51"/>
      <c r="D316" s="51"/>
      <c r="E316" s="51"/>
      <c r="F316" s="40">
        <f t="shared" si="2"/>
        <v>1.4</v>
      </c>
      <c r="G316" s="43"/>
      <c r="H316" s="39"/>
    </row>
    <row r="317" ht="14.25" spans="1:8">
      <c r="A317" s="37">
        <v>45044</v>
      </c>
      <c r="B317" s="50"/>
      <c r="C317" s="51"/>
      <c r="D317" s="51"/>
      <c r="E317" s="51"/>
      <c r="F317" s="40">
        <f t="shared" si="2"/>
        <v>1.4</v>
      </c>
      <c r="G317" s="43"/>
      <c r="H317" s="39"/>
    </row>
    <row r="318" ht="14.25" spans="1:8">
      <c r="A318" s="37">
        <v>45045</v>
      </c>
      <c r="B318" s="50"/>
      <c r="C318" s="51"/>
      <c r="D318" s="51"/>
      <c r="E318" s="51"/>
      <c r="F318" s="40">
        <f t="shared" si="2"/>
        <v>1.4</v>
      </c>
      <c r="G318" s="43"/>
      <c r="H318" s="39"/>
    </row>
    <row r="319" ht="14.25" spans="1:8">
      <c r="A319" s="37">
        <v>45046</v>
      </c>
      <c r="B319" s="50"/>
      <c r="C319" s="51"/>
      <c r="D319" s="51"/>
      <c r="E319" s="51"/>
      <c r="F319" s="40">
        <f t="shared" si="2"/>
        <v>1.4</v>
      </c>
      <c r="G319" s="43"/>
      <c r="H319" s="39"/>
    </row>
    <row r="320" ht="14.25" spans="1:8">
      <c r="A320" s="41" t="s">
        <v>10</v>
      </c>
      <c r="B320" s="50">
        <f>B318</f>
        <v>0</v>
      </c>
      <c r="C320" s="50"/>
      <c r="D320" s="50"/>
      <c r="E320" s="50">
        <v>0</v>
      </c>
      <c r="F320" s="42">
        <f>F318</f>
        <v>1.4</v>
      </c>
      <c r="G320" s="39"/>
      <c r="H320" s="43"/>
    </row>
    <row r="321" ht="14.25" spans="1:8">
      <c r="A321" s="37">
        <v>45047</v>
      </c>
      <c r="B321" s="50"/>
      <c r="C321" s="23"/>
      <c r="D321" s="23"/>
      <c r="E321" s="23"/>
      <c r="F321" s="23"/>
      <c r="G321" s="39"/>
      <c r="H321" s="39"/>
    </row>
    <row r="322" ht="14.25" spans="1:8">
      <c r="A322" s="37">
        <v>45048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45049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45050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45051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45052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45053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45054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45055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45056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45057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45058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45059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45060</v>
      </c>
      <c r="B334" s="50"/>
      <c r="C334" s="23"/>
      <c r="D334" s="23"/>
      <c r="E334" s="23"/>
      <c r="F334" s="23"/>
      <c r="G334" s="39"/>
      <c r="H334" s="39"/>
    </row>
    <row r="335" ht="19.5" customHeight="1" spans="1:8">
      <c r="A335" s="37">
        <v>45061</v>
      </c>
      <c r="B335" s="50"/>
      <c r="C335" s="23"/>
      <c r="D335" s="23"/>
      <c r="E335" s="23"/>
      <c r="F335" s="23"/>
      <c r="G335" s="49"/>
      <c r="H335" s="49"/>
    </row>
    <row r="336" ht="14.25" spans="1:8">
      <c r="A336" s="37">
        <v>45062</v>
      </c>
      <c r="B336" s="50"/>
      <c r="C336" s="23"/>
      <c r="D336" s="23"/>
      <c r="E336" s="23"/>
      <c r="F336" s="23"/>
      <c r="G336" s="39"/>
      <c r="H336" s="39"/>
    </row>
    <row r="337" ht="14.25" spans="1:8">
      <c r="A337" s="37">
        <v>45063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45064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45065</v>
      </c>
      <c r="B339" s="50"/>
      <c r="C339" s="51"/>
      <c r="D339" s="51"/>
      <c r="E339" s="51"/>
      <c r="F339" s="23"/>
      <c r="G339" s="43"/>
      <c r="H339" s="39"/>
    </row>
    <row r="340" ht="14.25" spans="1:8">
      <c r="A340" s="37">
        <v>45066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45067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45068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45069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45070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45071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45072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45073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45074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45075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45076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45077</v>
      </c>
      <c r="B351" s="50"/>
      <c r="C351" s="51"/>
      <c r="D351" s="51"/>
      <c r="E351" s="51"/>
      <c r="F351" s="23"/>
      <c r="G351" s="43"/>
      <c r="H351" s="39"/>
    </row>
    <row r="352" ht="14.25" spans="1:8">
      <c r="A352" s="41" t="s">
        <v>10</v>
      </c>
      <c r="B352" s="50">
        <v>0</v>
      </c>
      <c r="C352" s="50"/>
      <c r="D352" s="50"/>
      <c r="E352" s="50">
        <v>0</v>
      </c>
      <c r="F352" s="50">
        <f>F320</f>
        <v>1.4</v>
      </c>
      <c r="G352" s="39"/>
      <c r="H352" s="43"/>
    </row>
    <row r="353" ht="14.25" spans="1:8">
      <c r="A353" s="37">
        <v>45078</v>
      </c>
      <c r="B353" s="50"/>
      <c r="C353" s="23"/>
      <c r="D353" s="23"/>
      <c r="E353" s="23"/>
      <c r="F353" s="23"/>
      <c r="G353" s="39"/>
      <c r="H353" s="39"/>
    </row>
    <row r="354" ht="14.25" spans="1:8">
      <c r="A354" s="37">
        <v>45079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45080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45081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45082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45083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45084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45085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45086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45087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45088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45089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45090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45091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45092</v>
      </c>
      <c r="B367" s="50"/>
      <c r="C367" s="23"/>
      <c r="D367" s="23"/>
      <c r="E367" s="23"/>
      <c r="F367" s="23"/>
      <c r="G367" s="49"/>
      <c r="H367" s="49"/>
    </row>
    <row r="368" ht="14.25" spans="1:8">
      <c r="A368" s="37">
        <v>45093</v>
      </c>
      <c r="B368" s="50">
        <v>1.05</v>
      </c>
      <c r="C368" s="23"/>
      <c r="D368" s="23"/>
      <c r="E368" s="23"/>
      <c r="F368" s="23">
        <f>F352+B368</f>
        <v>2.45</v>
      </c>
      <c r="G368" s="39"/>
      <c r="H368" s="39" t="s">
        <v>26</v>
      </c>
    </row>
    <row r="369" ht="14.25" spans="1:8">
      <c r="A369" s="37">
        <v>45094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45095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45096</v>
      </c>
      <c r="B371" s="50"/>
      <c r="C371" s="51"/>
      <c r="D371" s="51"/>
      <c r="E371" s="51"/>
      <c r="F371" s="23"/>
      <c r="G371" s="43"/>
      <c r="H371" s="39"/>
    </row>
    <row r="372" ht="14.25" spans="1:8">
      <c r="A372" s="37">
        <v>45097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45098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45099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45100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45101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45102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45103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45104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45105</v>
      </c>
      <c r="B380" s="50"/>
      <c r="C380" s="51"/>
      <c r="D380" s="51"/>
      <c r="E380" s="51">
        <f>F368+B380</f>
        <v>2.45</v>
      </c>
      <c r="F380" s="23">
        <f>F368+B380-E380</f>
        <v>0</v>
      </c>
      <c r="G380" s="43" t="s">
        <v>33</v>
      </c>
      <c r="H380" s="39" t="s">
        <v>26</v>
      </c>
    </row>
    <row r="381" ht="14.25" spans="1:8">
      <c r="A381" s="37">
        <v>45106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45107</v>
      </c>
      <c r="B382" s="50"/>
      <c r="C382" s="51"/>
      <c r="D382" s="51"/>
      <c r="E382" s="51"/>
      <c r="F382" s="23"/>
      <c r="G382" s="43"/>
      <c r="H382" s="39"/>
    </row>
    <row r="383" ht="14.25" hidden="1" spans="1:8">
      <c r="A383" s="37"/>
      <c r="B383" s="50"/>
      <c r="C383" s="51"/>
      <c r="D383" s="51"/>
      <c r="E383" s="51"/>
      <c r="F383" s="23"/>
      <c r="G383" s="43"/>
      <c r="H383" s="39"/>
    </row>
    <row r="384" ht="14.25" spans="1:8">
      <c r="A384" s="41" t="s">
        <v>10</v>
      </c>
      <c r="B384" s="50">
        <f>SUM(B353:B382)</f>
        <v>1.05</v>
      </c>
      <c r="C384" s="51"/>
      <c r="D384" s="51"/>
      <c r="E384" s="50">
        <f>E380</f>
        <v>2.45</v>
      </c>
      <c r="F384" s="50">
        <f>F380</f>
        <v>0</v>
      </c>
      <c r="G384" s="39"/>
      <c r="H384" s="43"/>
    </row>
    <row r="385" ht="14.25" spans="1:8">
      <c r="A385" s="37">
        <v>45108</v>
      </c>
      <c r="B385" s="50"/>
      <c r="C385" s="23"/>
      <c r="D385" s="23"/>
      <c r="E385" s="23"/>
      <c r="F385" s="23"/>
      <c r="G385" s="39"/>
      <c r="H385" s="39"/>
    </row>
    <row r="386" ht="14.25" spans="1:8">
      <c r="A386" s="37">
        <v>45109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45110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45111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45112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45113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45114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45115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45116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45117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45118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45119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45120</v>
      </c>
      <c r="B397" s="50"/>
      <c r="C397" s="23"/>
      <c r="D397" s="23"/>
      <c r="E397" s="23"/>
      <c r="F397" s="23"/>
      <c r="G397" s="39"/>
      <c r="H397" s="39"/>
    </row>
    <row r="398" ht="14.25" spans="1:8">
      <c r="A398" s="37">
        <v>45121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45122</v>
      </c>
      <c r="B399" s="50"/>
      <c r="C399" s="23"/>
      <c r="D399" s="23"/>
      <c r="E399" s="23"/>
      <c r="F399" s="23"/>
      <c r="G399" s="49"/>
      <c r="H399" s="49"/>
    </row>
    <row r="400" ht="14.25" spans="1:8">
      <c r="A400" s="37">
        <v>45123</v>
      </c>
      <c r="B400" s="50"/>
      <c r="C400" s="23"/>
      <c r="D400" s="23"/>
      <c r="E400" s="23"/>
      <c r="F400" s="23"/>
      <c r="G400" s="39"/>
      <c r="H400" s="39"/>
    </row>
    <row r="401" ht="14.25" spans="1:8">
      <c r="A401" s="37">
        <v>45124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45125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45126</v>
      </c>
      <c r="B403" s="50"/>
      <c r="C403" s="51"/>
      <c r="D403" s="51"/>
      <c r="E403" s="51"/>
      <c r="F403" s="23"/>
      <c r="G403" s="43"/>
      <c r="H403" s="39"/>
    </row>
    <row r="404" ht="14.25" spans="1:8">
      <c r="A404" s="37">
        <v>45127</v>
      </c>
      <c r="B404" s="50"/>
      <c r="C404" s="51"/>
      <c r="D404" s="51"/>
      <c r="E404" s="51"/>
      <c r="F404" s="23"/>
      <c r="G404" s="43"/>
      <c r="H404" s="39"/>
    </row>
    <row r="405" ht="14.25" spans="1:8">
      <c r="A405" s="37">
        <v>45128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45129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45130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45131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45132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45133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45134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45135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45136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45137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45138</v>
      </c>
      <c r="B415" s="50"/>
      <c r="C415" s="51"/>
      <c r="D415" s="51"/>
      <c r="E415" s="51"/>
      <c r="F415" s="23"/>
      <c r="G415" s="43"/>
      <c r="H415" s="39"/>
    </row>
    <row r="416" ht="14.25" spans="1:8">
      <c r="A416" s="41" t="s">
        <v>10</v>
      </c>
      <c r="B416" s="50">
        <f>B403+B396</f>
        <v>0</v>
      </c>
      <c r="C416" s="51"/>
      <c r="D416" s="51"/>
      <c r="E416" s="50">
        <f>E403</f>
        <v>0</v>
      </c>
      <c r="F416" s="50">
        <f>F384</f>
        <v>0</v>
      </c>
      <c r="G416" s="39"/>
      <c r="H416" s="43"/>
    </row>
    <row r="417" ht="14.25" spans="1:8">
      <c r="A417" s="37">
        <v>45139</v>
      </c>
      <c r="B417" s="50"/>
      <c r="C417" s="23"/>
      <c r="D417" s="23"/>
      <c r="E417" s="23"/>
      <c r="F417" s="23"/>
      <c r="G417" s="39"/>
      <c r="H417" s="39"/>
    </row>
    <row r="418" ht="14.25" spans="1:8">
      <c r="A418" s="37">
        <v>45140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45141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45142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45143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45144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45145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45146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45147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45148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45149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45150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45151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45152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45153</v>
      </c>
      <c r="B431" s="50"/>
      <c r="C431" s="23"/>
      <c r="D431" s="23"/>
      <c r="E431" s="23"/>
      <c r="F431" s="23"/>
      <c r="G431" s="49"/>
      <c r="H431" s="49"/>
    </row>
    <row r="432" ht="14.25" spans="1:8">
      <c r="A432" s="37">
        <v>45154</v>
      </c>
      <c r="B432" s="50"/>
      <c r="C432" s="23"/>
      <c r="D432" s="23"/>
      <c r="E432" s="23"/>
      <c r="F432" s="23"/>
      <c r="G432" s="39"/>
      <c r="H432" s="39"/>
    </row>
    <row r="433" ht="14.25" spans="1:8">
      <c r="A433" s="37">
        <v>45155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45156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45157</v>
      </c>
      <c r="B435" s="50"/>
      <c r="C435" s="51"/>
      <c r="D435" s="51"/>
      <c r="E435" s="51"/>
      <c r="F435" s="23"/>
      <c r="G435" s="43"/>
      <c r="H435" s="39"/>
    </row>
    <row r="436" ht="14.25" spans="1:8">
      <c r="A436" s="37">
        <v>45158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45159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45160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45161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45162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45163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45164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45165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45166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45167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45168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45169</v>
      </c>
      <c r="B447" s="50"/>
      <c r="C447" s="51"/>
      <c r="D447" s="51"/>
      <c r="E447" s="51"/>
      <c r="F447" s="23"/>
      <c r="G447" s="43"/>
      <c r="H447" s="39"/>
    </row>
    <row r="448" ht="14.25" spans="1:8">
      <c r="A448" s="41" t="s">
        <v>10</v>
      </c>
      <c r="B448" s="50">
        <f>SUM(B417:B447)</f>
        <v>0</v>
      </c>
      <c r="C448" s="50"/>
      <c r="D448" s="50"/>
      <c r="E448" s="50">
        <f>SUM(E417:E447)</f>
        <v>0</v>
      </c>
      <c r="F448" s="50">
        <f>F435</f>
        <v>0</v>
      </c>
      <c r="G448" s="39"/>
      <c r="H448" s="43"/>
    </row>
    <row r="449" ht="14.25" spans="1:8">
      <c r="A449" s="37">
        <v>45170</v>
      </c>
      <c r="B449" s="50"/>
      <c r="C449" s="23"/>
      <c r="D449" s="23"/>
      <c r="E449" s="23"/>
      <c r="F449" s="23"/>
      <c r="G449" s="39"/>
      <c r="H449" s="39"/>
    </row>
    <row r="450" ht="14.25" spans="1:8">
      <c r="A450" s="37">
        <v>45171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45172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45173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45174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45175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45176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45177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45178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45179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45180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45181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45182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45183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45184</v>
      </c>
      <c r="B463" s="50"/>
      <c r="C463" s="23"/>
      <c r="D463" s="23"/>
      <c r="E463" s="23"/>
      <c r="F463" s="23"/>
      <c r="G463" s="49"/>
      <c r="H463" s="49"/>
    </row>
    <row r="464" ht="14.25" spans="1:8">
      <c r="A464" s="37">
        <v>45185</v>
      </c>
      <c r="B464" s="50"/>
      <c r="C464" s="23"/>
      <c r="D464" s="23"/>
      <c r="E464" s="23"/>
      <c r="F464" s="23"/>
      <c r="G464" s="39"/>
      <c r="H464" s="39"/>
    </row>
    <row r="465" ht="14.25" spans="1:8">
      <c r="A465" s="37">
        <v>45186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45187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45188</v>
      </c>
      <c r="B467" s="50"/>
      <c r="C467" s="51"/>
      <c r="D467" s="51"/>
      <c r="E467" s="51"/>
      <c r="F467" s="23"/>
      <c r="G467" s="43"/>
      <c r="H467" s="39"/>
    </row>
    <row r="468" ht="14.25" spans="1:8">
      <c r="A468" s="37">
        <v>45189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45190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45191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45192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45193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45194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45195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45196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45197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45198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45199</v>
      </c>
      <c r="B478" s="50"/>
      <c r="C478" s="51"/>
      <c r="D478" s="51"/>
      <c r="E478" s="51"/>
      <c r="F478" s="23"/>
      <c r="G478" s="43"/>
      <c r="H478" s="39"/>
    </row>
    <row r="479" ht="14.25" spans="1:8">
      <c r="A479" s="41" t="s">
        <v>10</v>
      </c>
      <c r="B479" s="50">
        <f>SUM(B449:B478)</f>
        <v>0</v>
      </c>
      <c r="C479" s="50">
        <f>SUM(C449:C478)</f>
        <v>0</v>
      </c>
      <c r="D479" s="50">
        <f>SUM(D449:D478)</f>
        <v>0</v>
      </c>
      <c r="E479" s="50">
        <f>SUM(E449:E478)</f>
        <v>0</v>
      </c>
      <c r="F479" s="50">
        <f>F448</f>
        <v>0</v>
      </c>
      <c r="G479" s="39"/>
      <c r="H479" s="43"/>
    </row>
    <row r="480" ht="14.25" spans="1:8">
      <c r="A480" s="37">
        <v>45200</v>
      </c>
      <c r="B480" s="50"/>
      <c r="C480" s="23"/>
      <c r="D480" s="23"/>
      <c r="E480" s="23"/>
      <c r="F480" s="23"/>
      <c r="G480" s="39"/>
      <c r="H480" s="39"/>
    </row>
    <row r="481" ht="14.25" spans="1:8">
      <c r="A481" s="37">
        <v>45201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45202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45203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45204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45205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45206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45207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45208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45209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45210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45211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45212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45213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45214</v>
      </c>
      <c r="B494" s="50"/>
      <c r="C494" s="23"/>
      <c r="D494" s="23"/>
      <c r="E494" s="23"/>
      <c r="F494" s="23"/>
      <c r="G494" s="49"/>
      <c r="H494" s="49"/>
    </row>
    <row r="495" ht="14.25" spans="1:8">
      <c r="A495" s="37">
        <v>45215</v>
      </c>
      <c r="B495" s="50"/>
      <c r="C495" s="23"/>
      <c r="D495" s="23"/>
      <c r="E495" s="23"/>
      <c r="F495" s="23"/>
      <c r="G495" s="39"/>
      <c r="H495" s="39"/>
    </row>
    <row r="496" ht="14.25" spans="1:8">
      <c r="A496" s="37">
        <v>45216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45217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45218</v>
      </c>
      <c r="B498" s="50"/>
      <c r="C498" s="51"/>
      <c r="D498" s="51"/>
      <c r="E498" s="51"/>
      <c r="F498" s="23"/>
      <c r="G498" s="43"/>
      <c r="H498" s="39"/>
    </row>
    <row r="499" ht="14.25" spans="1:8">
      <c r="A499" s="37">
        <v>45219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45220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45221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45222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45223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45224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45225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45226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45227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45228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45229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45230</v>
      </c>
      <c r="B510" s="50"/>
      <c r="C510" s="51"/>
      <c r="D510" s="51"/>
      <c r="E510" s="51"/>
      <c r="F510" s="23"/>
      <c r="G510" s="43"/>
      <c r="H510" s="39"/>
    </row>
    <row r="511" ht="14.25" spans="1:8">
      <c r="A511" s="41" t="s">
        <v>10</v>
      </c>
      <c r="B511" s="50">
        <f>SUM(B480:B509)</f>
        <v>0</v>
      </c>
      <c r="C511" s="50">
        <f>SUM(C480:C509)</f>
        <v>0</v>
      </c>
      <c r="D511" s="50">
        <f>SUM(D480:D509)</f>
        <v>0</v>
      </c>
      <c r="E511" s="50">
        <f>SUM(E480:E509)</f>
        <v>0</v>
      </c>
      <c r="F511" s="50">
        <f>F479</f>
        <v>0</v>
      </c>
      <c r="G511" s="39"/>
      <c r="H511" s="43"/>
    </row>
    <row r="512" ht="14.25" spans="1:8">
      <c r="A512" s="37">
        <v>45231</v>
      </c>
      <c r="B512" s="50"/>
      <c r="C512" s="23"/>
      <c r="D512" s="23"/>
      <c r="E512" s="23"/>
      <c r="F512" s="23"/>
      <c r="G512" s="39"/>
      <c r="H512" s="39"/>
    </row>
    <row r="513" ht="14.25" spans="1:8">
      <c r="A513" s="37">
        <v>45232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45233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45234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45235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45236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45237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45238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45239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45240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45241</v>
      </c>
      <c r="B522" s="50"/>
      <c r="C522" s="23"/>
      <c r="D522" s="23"/>
      <c r="E522" s="23"/>
      <c r="F522" s="23"/>
      <c r="G522" s="39"/>
      <c r="H522" s="39"/>
    </row>
    <row r="523" ht="14.25" spans="1:8">
      <c r="A523" s="37">
        <v>45242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45243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45244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45245</v>
      </c>
      <c r="B526" s="50"/>
      <c r="C526" s="23"/>
      <c r="D526" s="23"/>
      <c r="E526" s="23"/>
      <c r="F526" s="23"/>
      <c r="G526" s="49"/>
      <c r="H526" s="49"/>
    </row>
    <row r="527" ht="14.25" spans="1:8">
      <c r="A527" s="37">
        <v>45246</v>
      </c>
      <c r="B527" s="50"/>
      <c r="C527" s="23"/>
      <c r="D527" s="23"/>
      <c r="E527" s="23"/>
      <c r="F527" s="23"/>
      <c r="G527" s="39"/>
      <c r="H527" s="39"/>
    </row>
    <row r="528" ht="14.25" spans="1:8">
      <c r="A528" s="37">
        <v>45247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45248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45249</v>
      </c>
      <c r="B530" s="50"/>
      <c r="C530" s="51"/>
      <c r="D530" s="51"/>
      <c r="E530" s="51"/>
      <c r="F530" s="23"/>
      <c r="G530" s="43"/>
      <c r="H530" s="39"/>
    </row>
    <row r="531" ht="14.25" spans="1:8">
      <c r="A531" s="37">
        <v>45250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45251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45252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45253</v>
      </c>
      <c r="B534" s="50"/>
      <c r="C534" s="51"/>
      <c r="D534" s="51"/>
      <c r="E534" s="51"/>
      <c r="F534" s="23"/>
      <c r="G534" s="43"/>
      <c r="H534" s="39"/>
    </row>
    <row r="535" ht="14.25" spans="1:8">
      <c r="A535" s="37">
        <v>45254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45255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45256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45257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45258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45259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45260</v>
      </c>
      <c r="B541" s="50"/>
      <c r="C541" s="51"/>
      <c r="D541" s="51"/>
      <c r="E541" s="51"/>
      <c r="F541" s="23"/>
      <c r="G541" s="43"/>
      <c r="H541" s="39"/>
    </row>
    <row r="542" ht="14.25" hidden="1" spans="1:8">
      <c r="A542" s="37"/>
      <c r="B542" s="50"/>
      <c r="C542" s="51"/>
      <c r="D542" s="51"/>
      <c r="E542" s="51"/>
      <c r="F542" s="23"/>
      <c r="G542" s="43"/>
      <c r="H542" s="39"/>
    </row>
    <row r="543" ht="14.25" spans="1:8">
      <c r="A543" s="41" t="s">
        <v>10</v>
      </c>
      <c r="B543" s="50">
        <f>SUM(B512:B541)</f>
        <v>0</v>
      </c>
      <c r="C543" s="50">
        <f>SUM(C512:C541)</f>
        <v>0</v>
      </c>
      <c r="D543" s="50"/>
      <c r="E543" s="50">
        <f>SUM(E512:E541)</f>
        <v>0</v>
      </c>
      <c r="F543" s="50">
        <f>F534</f>
        <v>0</v>
      </c>
      <c r="G543" s="39"/>
      <c r="H543" s="43"/>
    </row>
    <row r="544" ht="14.25" spans="1:8">
      <c r="A544" s="37">
        <v>45261</v>
      </c>
      <c r="B544" s="50"/>
      <c r="C544" s="23"/>
      <c r="D544" s="23"/>
      <c r="E544" s="23"/>
      <c r="F544" s="23"/>
      <c r="G544" s="39"/>
      <c r="H544" s="39"/>
    </row>
    <row r="545" ht="14.25" spans="1:8">
      <c r="A545" s="37">
        <v>45262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45263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45264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45265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45266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45267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45268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45269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45270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45271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45272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45273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45274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45275</v>
      </c>
      <c r="B558" s="50"/>
      <c r="C558" s="23"/>
      <c r="D558" s="23"/>
      <c r="E558" s="23"/>
      <c r="F558" s="23"/>
      <c r="G558" s="49"/>
      <c r="H558" s="49"/>
    </row>
    <row r="559" ht="14.25" spans="1:8">
      <c r="A559" s="37">
        <v>45276</v>
      </c>
      <c r="B559" s="50"/>
      <c r="C559" s="23"/>
      <c r="D559" s="23"/>
      <c r="E559" s="23"/>
      <c r="F559" s="23"/>
      <c r="G559" s="39"/>
      <c r="H559" s="39"/>
    </row>
    <row r="560" ht="14.25" spans="1:8">
      <c r="A560" s="37">
        <v>45277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45278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45279</v>
      </c>
      <c r="B562" s="50"/>
      <c r="C562" s="51"/>
      <c r="D562" s="51"/>
      <c r="E562" s="51"/>
      <c r="F562" s="23"/>
      <c r="G562" s="43"/>
      <c r="H562" s="39"/>
    </row>
    <row r="563" ht="14.25" spans="1:8">
      <c r="A563" s="37">
        <v>45280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45281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45282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45283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45284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45285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45286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45287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45288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45289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45290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45291</v>
      </c>
      <c r="B574" s="50"/>
      <c r="C574" s="51"/>
      <c r="D574" s="51"/>
      <c r="E574" s="51"/>
      <c r="F574" s="23"/>
      <c r="G574" s="43"/>
      <c r="H574" s="39"/>
    </row>
    <row r="575" ht="14.25" spans="1:8">
      <c r="A575" s="41" t="s">
        <v>10</v>
      </c>
      <c r="B575" s="50">
        <f>SUM(B544:B573)</f>
        <v>0</v>
      </c>
      <c r="C575" s="50">
        <f>SUM(C544:C573)</f>
        <v>0</v>
      </c>
      <c r="D575" s="50">
        <f>SUM(D544:D573)</f>
        <v>0</v>
      </c>
      <c r="E575" s="50">
        <f>SUM(E544:E573)</f>
        <v>0</v>
      </c>
      <c r="F575" s="50">
        <f>F543</f>
        <v>0</v>
      </c>
      <c r="G575" s="39"/>
      <c r="H575" s="43"/>
    </row>
    <row r="576" spans="1:1">
      <c r="A576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G12" sqref="G12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34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f>'2023年研磨乳化液过滤产生的铁屑  '!B225</f>
        <v>0</v>
      </c>
      <c r="C4" s="17"/>
      <c r="D4" s="17"/>
      <c r="E4" s="18">
        <f>'2023年研磨乳化液过滤产生的铁屑  '!E225</f>
        <v>0</v>
      </c>
      <c r="F4" s="36">
        <f>'2023年研磨乳化液过滤产生的铁屑  '!F225</f>
        <v>0</v>
      </c>
      <c r="G4" s="20"/>
      <c r="H4" s="29" t="s">
        <v>26</v>
      </c>
    </row>
    <row r="5" ht="27" customHeight="1" spans="1:8">
      <c r="A5" s="21" t="s">
        <v>15</v>
      </c>
      <c r="B5" s="46">
        <f>'2023年研磨乳化液过滤产生的铁屑  '!B257</f>
        <v>1.4</v>
      </c>
      <c r="C5" s="22"/>
      <c r="D5" s="22"/>
      <c r="E5" s="18">
        <f>'2023年研磨乳化液过滤产生的铁屑  '!E257</f>
        <v>0</v>
      </c>
      <c r="F5" s="40">
        <f>'2023年研磨乳化液过滤产生的铁屑  '!F257</f>
        <v>1.4</v>
      </c>
      <c r="G5" s="24"/>
      <c r="H5" s="29" t="s">
        <v>26</v>
      </c>
    </row>
    <row r="6" ht="27" customHeight="1" spans="1:8">
      <c r="A6" s="21" t="s">
        <v>16</v>
      </c>
      <c r="B6" s="46">
        <f>'2023年研磨乳化液过滤产生的铁屑  '!B289</f>
        <v>0</v>
      </c>
      <c r="C6" s="22"/>
      <c r="D6" s="22"/>
      <c r="E6" s="18">
        <f>'2023年研磨乳化液过滤产生的铁屑  '!E289</f>
        <v>0</v>
      </c>
      <c r="F6" s="40">
        <f>'2023年研磨乳化液过滤产生的铁屑  '!F289</f>
        <v>1.4</v>
      </c>
      <c r="G6" s="26"/>
      <c r="H6" s="29" t="s">
        <v>26</v>
      </c>
    </row>
    <row r="7" ht="27" customHeight="1" spans="1:8">
      <c r="A7" s="21" t="s">
        <v>17</v>
      </c>
      <c r="B7" s="46">
        <f>'2023年研磨乳化液过滤产生的铁屑  '!B320</f>
        <v>0</v>
      </c>
      <c r="C7" s="22"/>
      <c r="D7" s="18"/>
      <c r="E7" s="18">
        <f>'2023年研磨乳化液过滤产生的铁屑  '!E320</f>
        <v>0</v>
      </c>
      <c r="F7" s="40">
        <f>'2023年研磨乳化液过滤产生的铁屑  '!F320</f>
        <v>1.4</v>
      </c>
      <c r="G7" s="24"/>
      <c r="H7" s="29" t="s">
        <v>26</v>
      </c>
    </row>
    <row r="8" ht="27" customHeight="1" spans="1:8">
      <c r="A8" s="21" t="s">
        <v>18</v>
      </c>
      <c r="B8" s="46">
        <f>'2023年研磨乳化液过滤产生的铁屑  '!B352</f>
        <v>0</v>
      </c>
      <c r="C8" s="22"/>
      <c r="D8" s="18"/>
      <c r="E8" s="18">
        <f>'2023年研磨乳化液过滤产生的铁屑  '!E352</f>
        <v>0</v>
      </c>
      <c r="F8" s="40">
        <f>'2023年研磨乳化液过滤产生的铁屑  '!F352</f>
        <v>1.4</v>
      </c>
      <c r="G8" s="24"/>
      <c r="H8" s="29" t="s">
        <v>26</v>
      </c>
    </row>
    <row r="9" ht="27" customHeight="1" spans="1:8">
      <c r="A9" s="21" t="s">
        <v>19</v>
      </c>
      <c r="B9" s="46">
        <f>'2023年研磨乳化液过滤产生的铁屑  '!B384</f>
        <v>1.05</v>
      </c>
      <c r="C9" s="22"/>
      <c r="D9" s="18"/>
      <c r="E9" s="18">
        <f>'2023年研磨乳化液过滤产生的铁屑  '!E384</f>
        <v>2.45</v>
      </c>
      <c r="F9" s="40">
        <f>'2023年研磨乳化液过滤产生的铁屑  '!F384</f>
        <v>0</v>
      </c>
      <c r="G9" s="43" t="s">
        <v>33</v>
      </c>
      <c r="H9" s="29" t="s">
        <v>26</v>
      </c>
    </row>
    <row r="10" ht="27" customHeight="1" spans="1:8">
      <c r="A10" s="21" t="s">
        <v>20</v>
      </c>
      <c r="B10" s="46">
        <f>'2023年研磨乳化液过滤产生的铁屑  '!B416</f>
        <v>0</v>
      </c>
      <c r="C10" s="22"/>
      <c r="D10" s="18"/>
      <c r="E10" s="18">
        <f>'2023年研磨乳化液过滤产生的铁屑  '!E416</f>
        <v>0</v>
      </c>
      <c r="F10" s="40">
        <f>'2023年研磨乳化液过滤产生的铁屑  '!F416</f>
        <v>0</v>
      </c>
      <c r="G10" s="26"/>
      <c r="H10" s="29" t="s">
        <v>26</v>
      </c>
    </row>
    <row r="11" ht="27" customHeight="1" spans="1:8">
      <c r="A11" s="21" t="s">
        <v>22</v>
      </c>
      <c r="B11" s="46"/>
      <c r="C11" s="22"/>
      <c r="D11" s="18"/>
      <c r="E11" s="18"/>
      <c r="F11" s="40"/>
      <c r="G11" s="24"/>
      <c r="H11" s="29"/>
    </row>
    <row r="12" ht="27" customHeight="1" spans="1:8">
      <c r="A12" s="21" t="s">
        <v>23</v>
      </c>
      <c r="B12" s="46"/>
      <c r="C12" s="22"/>
      <c r="D12" s="18"/>
      <c r="E12" s="18"/>
      <c r="F12" s="40"/>
      <c r="G12" s="24"/>
      <c r="H12" s="29"/>
    </row>
    <row r="13" ht="27" customHeight="1" spans="1:8">
      <c r="A13" s="21" t="s">
        <v>24</v>
      </c>
      <c r="B13" s="46"/>
      <c r="C13" s="22"/>
      <c r="D13" s="18"/>
      <c r="E13" s="18"/>
      <c r="F13" s="40"/>
      <c r="G13" s="24"/>
      <c r="H13" s="29"/>
    </row>
    <row r="14" ht="27" customHeight="1" spans="1:8">
      <c r="A14" s="21" t="s">
        <v>25</v>
      </c>
      <c r="B14" s="46"/>
      <c r="C14" s="22"/>
      <c r="D14" s="18"/>
      <c r="E14" s="18"/>
      <c r="F14" s="40"/>
      <c r="G14" s="28"/>
      <c r="H14" s="29"/>
    </row>
    <row r="15" ht="27" customHeight="1" spans="1:8">
      <c r="A15" s="21" t="s">
        <v>27</v>
      </c>
      <c r="B15" s="46"/>
      <c r="C15" s="22"/>
      <c r="D15" s="18"/>
      <c r="E15" s="18"/>
      <c r="F15" s="40"/>
      <c r="G15" s="24"/>
      <c r="H15" s="28"/>
    </row>
    <row r="16" ht="27" customHeight="1" spans="1:8">
      <c r="A16" s="30" t="s">
        <v>10</v>
      </c>
      <c r="B16" s="46">
        <f>SUM(B4:B15)</f>
        <v>2.45</v>
      </c>
      <c r="C16" s="18"/>
      <c r="D16" s="18">
        <f>SUM(D4:D15)</f>
        <v>0</v>
      </c>
      <c r="E16" s="18">
        <f>SUM(E4:E15)</f>
        <v>2.45</v>
      </c>
      <c r="F16" s="46">
        <f>F10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 outlineLevelCol="7"/>
  <cols>
    <col min="1" max="1" width="12.625" customWidth="1"/>
    <col min="2" max="2" width="12.625" style="32" customWidth="1"/>
    <col min="3" max="4" width="12.625" customWidth="1"/>
    <col min="5" max="5" width="12.625" style="32" customWidth="1"/>
    <col min="6" max="6" width="13.125" style="32" customWidth="1"/>
    <col min="7" max="7" width="37.625" customWidth="1"/>
    <col min="8" max="8" width="15.625" customWidth="1"/>
    <col min="9" max="9" width="20.875" customWidth="1"/>
  </cols>
  <sheetData>
    <row r="1" ht="21" spans="1:8">
      <c r="A1" s="1" t="s">
        <v>35</v>
      </c>
      <c r="B1" s="1"/>
      <c r="C1" s="1"/>
      <c r="D1" s="1"/>
      <c r="E1" s="1"/>
      <c r="F1" s="1"/>
      <c r="G1" s="1"/>
      <c r="H1" s="1"/>
    </row>
    <row r="2" ht="26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30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21" customHeight="1" spans="1:8">
      <c r="A4" s="33"/>
      <c r="B4" s="34"/>
      <c r="C4" s="35"/>
      <c r="D4" s="35"/>
      <c r="E4" s="36"/>
      <c r="F4" s="36"/>
      <c r="G4" s="35"/>
      <c r="H4" s="35"/>
    </row>
    <row r="5" ht="21" customHeight="1" spans="1:8">
      <c r="A5" s="37"/>
      <c r="B5" s="38"/>
      <c r="C5" s="39"/>
      <c r="D5" s="39"/>
      <c r="E5" s="40"/>
      <c r="F5" s="40"/>
      <c r="G5" s="39"/>
      <c r="H5" s="39"/>
    </row>
    <row r="6" ht="21" customHeight="1" spans="1:8">
      <c r="A6" s="37"/>
      <c r="B6" s="38"/>
      <c r="C6" s="39"/>
      <c r="D6" s="39"/>
      <c r="E6" s="40"/>
      <c r="F6" s="40"/>
      <c r="G6" s="39"/>
      <c r="H6" s="39"/>
    </row>
    <row r="7" ht="21" customHeight="1" spans="1:8">
      <c r="A7" s="37"/>
      <c r="B7" s="38"/>
      <c r="C7" s="39"/>
      <c r="D7" s="39"/>
      <c r="E7" s="40"/>
      <c r="F7" s="40"/>
      <c r="G7" s="39"/>
      <c r="H7" s="39"/>
    </row>
    <row r="8" ht="21" customHeight="1" spans="1:8">
      <c r="A8" s="37"/>
      <c r="B8" s="38"/>
      <c r="C8" s="39"/>
      <c r="D8" s="39"/>
      <c r="E8" s="40"/>
      <c r="F8" s="40"/>
      <c r="G8" s="39"/>
      <c r="H8" s="39"/>
    </row>
    <row r="9" ht="21" customHeight="1" spans="1:8">
      <c r="A9" s="37"/>
      <c r="B9" s="38"/>
      <c r="C9" s="39"/>
      <c r="D9" s="39"/>
      <c r="E9" s="40"/>
      <c r="F9" s="40"/>
      <c r="G9" s="39"/>
      <c r="H9" s="39"/>
    </row>
    <row r="10" ht="21" customHeight="1" spans="1:8">
      <c r="A10" s="37"/>
      <c r="B10" s="38"/>
      <c r="C10" s="39"/>
      <c r="D10" s="39"/>
      <c r="E10" s="40"/>
      <c r="F10" s="40"/>
      <c r="G10" s="39"/>
      <c r="H10" s="39"/>
    </row>
    <row r="11" ht="21" customHeight="1" spans="1:8">
      <c r="A11" s="37"/>
      <c r="B11" s="38"/>
      <c r="C11" s="39"/>
      <c r="D11" s="39"/>
      <c r="E11" s="40"/>
      <c r="F11" s="40"/>
      <c r="G11" s="39"/>
      <c r="H11" s="39"/>
    </row>
    <row r="12" ht="21" customHeight="1" spans="1:8">
      <c r="A12" s="37"/>
      <c r="B12" s="38"/>
      <c r="C12" s="39"/>
      <c r="D12" s="39"/>
      <c r="E12" s="40"/>
      <c r="F12" s="40"/>
      <c r="G12" s="39"/>
      <c r="H12" s="39"/>
    </row>
    <row r="13" ht="21" customHeight="1" spans="1:8">
      <c r="A13" s="37"/>
      <c r="B13" s="38"/>
      <c r="C13" s="39"/>
      <c r="D13" s="39"/>
      <c r="E13" s="40"/>
      <c r="F13" s="40"/>
      <c r="G13" s="39"/>
      <c r="H13" s="39"/>
    </row>
    <row r="14" ht="21" customHeight="1" spans="1:8">
      <c r="A14" s="37"/>
      <c r="B14" s="38"/>
      <c r="C14" s="39"/>
      <c r="D14" s="39"/>
      <c r="E14" s="40"/>
      <c r="F14" s="40"/>
      <c r="G14" s="39"/>
      <c r="H14" s="39"/>
    </row>
    <row r="15" ht="21" customHeight="1" spans="1:8">
      <c r="A15" s="37"/>
      <c r="B15" s="38"/>
      <c r="C15" s="39"/>
      <c r="D15" s="39"/>
      <c r="E15" s="40"/>
      <c r="F15" s="40"/>
      <c r="G15" s="39"/>
      <c r="H15" s="39"/>
    </row>
    <row r="16" ht="21" customHeight="1" spans="1:8">
      <c r="A16" s="37"/>
      <c r="B16" s="38"/>
      <c r="C16" s="39"/>
      <c r="D16" s="39"/>
      <c r="E16" s="40"/>
      <c r="F16" s="40"/>
      <c r="G16" s="39"/>
      <c r="H16" s="39"/>
    </row>
    <row r="17" ht="21" customHeight="1" spans="1:8">
      <c r="A17" s="37"/>
      <c r="B17" s="38"/>
      <c r="C17" s="39"/>
      <c r="D17" s="39"/>
      <c r="E17" s="40"/>
      <c r="F17" s="40"/>
      <c r="G17" s="39"/>
      <c r="H17" s="39"/>
    </row>
    <row r="18" ht="21" customHeight="1" spans="1:8">
      <c r="A18" s="37"/>
      <c r="B18" s="38"/>
      <c r="C18" s="39"/>
      <c r="D18" s="39"/>
      <c r="E18" s="40"/>
      <c r="F18" s="40"/>
      <c r="G18" s="39"/>
      <c r="H18" s="39"/>
    </row>
    <row r="19" ht="21" customHeight="1" spans="1:8">
      <c r="A19" s="37"/>
      <c r="B19" s="38"/>
      <c r="C19" s="39"/>
      <c r="D19" s="39"/>
      <c r="E19" s="40"/>
      <c r="F19" s="40"/>
      <c r="G19" s="39"/>
      <c r="H19" s="39"/>
    </row>
    <row r="20" ht="21" customHeight="1" spans="1:8">
      <c r="A20" s="37"/>
      <c r="B20" s="38"/>
      <c r="C20" s="39"/>
      <c r="D20" s="39"/>
      <c r="E20" s="40"/>
      <c r="F20" s="40"/>
      <c r="G20" s="39"/>
      <c r="H20" s="39"/>
    </row>
    <row r="21" ht="21" customHeight="1" spans="1:8">
      <c r="A21" s="37"/>
      <c r="B21" s="38"/>
      <c r="C21" s="39"/>
      <c r="D21" s="39"/>
      <c r="E21" s="40"/>
      <c r="F21" s="40"/>
      <c r="G21" s="39"/>
      <c r="H21" s="39"/>
    </row>
    <row r="22" ht="21" customHeight="1" spans="1:8">
      <c r="A22" s="37"/>
      <c r="B22" s="38"/>
      <c r="C22" s="39"/>
      <c r="D22" s="39"/>
      <c r="E22" s="40"/>
      <c r="F22" s="40"/>
      <c r="G22" s="39"/>
      <c r="H22" s="39"/>
    </row>
    <row r="23" ht="21" customHeight="1" spans="1:8">
      <c r="A23" s="37"/>
      <c r="B23" s="38"/>
      <c r="C23" s="39"/>
      <c r="D23" s="39"/>
      <c r="E23" s="40"/>
      <c r="F23" s="40"/>
      <c r="G23" s="39"/>
      <c r="H23" s="39"/>
    </row>
    <row r="24" ht="21" customHeight="1" spans="1:8">
      <c r="A24" s="37"/>
      <c r="B24" s="38"/>
      <c r="C24" s="39"/>
      <c r="D24" s="39"/>
      <c r="E24" s="40"/>
      <c r="F24" s="40"/>
      <c r="G24" s="39"/>
      <c r="H24" s="39"/>
    </row>
    <row r="25" ht="21" customHeight="1" spans="1:8">
      <c r="A25" s="37"/>
      <c r="B25" s="38"/>
      <c r="C25" s="39"/>
      <c r="D25" s="39"/>
      <c r="E25" s="40"/>
      <c r="F25" s="40"/>
      <c r="G25" s="39"/>
      <c r="H25" s="39"/>
    </row>
    <row r="26" ht="21" customHeight="1" spans="1:8">
      <c r="A26" s="41"/>
      <c r="B26" s="42"/>
      <c r="C26" s="43"/>
      <c r="D26" s="43"/>
      <c r="E26" s="44"/>
      <c r="F26" s="42"/>
      <c r="G26" s="39"/>
      <c r="H26" s="43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  <row r="117" spans="2:6">
      <c r="B117"/>
      <c r="E117"/>
      <c r="F117"/>
    </row>
    <row r="118" hidden="1" spans="2:6">
      <c r="B118"/>
      <c r="E118"/>
      <c r="F118"/>
    </row>
    <row r="119" spans="2:6">
      <c r="B119"/>
      <c r="E119"/>
      <c r="F119"/>
    </row>
    <row r="120" spans="2:6">
      <c r="B120"/>
      <c r="E120"/>
      <c r="F120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" right="0.708661417322835" top="0" bottom="0" header="0" footer="0"/>
  <pageSetup paperSize="9" orientation="landscape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31" t="s">
        <v>36</v>
      </c>
    </row>
  </sheetData>
  <pageMargins left="0.75" right="0.75" top="1" bottom="1" header="0.5" footer="0.5"/>
  <pageSetup paperSize="1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2" workbookViewId="0">
      <selection activeCell="G7" sqref="G7:H7"/>
    </sheetView>
  </sheetViews>
  <sheetFormatPr defaultColWidth="9" defaultRowHeight="13.5"/>
  <cols>
    <col min="2" max="2" width="15.75" customWidth="1"/>
    <col min="3" max="3" width="11.5" customWidth="1"/>
    <col min="4" max="4" width="13.875" customWidth="1"/>
    <col min="5" max="5" width="13.375" customWidth="1"/>
    <col min="6" max="6" width="13.5" customWidth="1"/>
    <col min="7" max="7" width="19.25" customWidth="1"/>
    <col min="8" max="9" width="15.75" customWidth="1"/>
  </cols>
  <sheetData>
    <row r="1" ht="31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37</v>
      </c>
      <c r="I2" s="8" t="s">
        <v>38</v>
      </c>
    </row>
    <row r="3" ht="19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 s="14"/>
    </row>
    <row r="4" ht="28" customHeight="1" spans="1:9">
      <c r="A4" s="15"/>
      <c r="B4" s="16"/>
      <c r="C4" s="17"/>
      <c r="D4" s="17"/>
      <c r="E4" s="18"/>
      <c r="F4" s="19"/>
      <c r="G4" s="20"/>
      <c r="H4" s="20"/>
      <c r="I4" s="29"/>
    </row>
    <row r="5" ht="28" customHeight="1" spans="1:9">
      <c r="A5" s="21"/>
      <c r="B5" s="18"/>
      <c r="C5" s="22"/>
      <c r="D5" s="22"/>
      <c r="E5" s="18"/>
      <c r="F5" s="23"/>
      <c r="G5" s="24"/>
      <c r="H5" s="25"/>
      <c r="I5" s="29"/>
    </row>
    <row r="6" ht="28" customHeight="1" spans="1:9">
      <c r="A6" s="21"/>
      <c r="B6" s="18"/>
      <c r="C6" s="22"/>
      <c r="D6" s="22"/>
      <c r="E6" s="18"/>
      <c r="F6" s="23"/>
      <c r="G6" s="26"/>
      <c r="H6" s="27"/>
      <c r="I6" s="29"/>
    </row>
    <row r="7" ht="28" customHeight="1" spans="1:9">
      <c r="A7" s="21"/>
      <c r="B7" s="18"/>
      <c r="C7" s="22"/>
      <c r="D7" s="18"/>
      <c r="E7" s="18"/>
      <c r="F7" s="23"/>
      <c r="G7" s="24"/>
      <c r="H7" s="25"/>
      <c r="I7" s="29"/>
    </row>
    <row r="8" ht="28" customHeight="1" spans="1:9">
      <c r="A8" s="21"/>
      <c r="B8" s="18"/>
      <c r="C8" s="22"/>
      <c r="D8" s="18"/>
      <c r="E8" s="18"/>
      <c r="F8" s="23"/>
      <c r="G8" s="24"/>
      <c r="H8" s="25"/>
      <c r="I8" s="29"/>
    </row>
    <row r="9" ht="28" customHeight="1" spans="1:9">
      <c r="A9" s="21"/>
      <c r="B9" s="18"/>
      <c r="C9" s="22"/>
      <c r="D9" s="18"/>
      <c r="E9" s="18"/>
      <c r="F9" s="23"/>
      <c r="G9" s="24"/>
      <c r="H9" s="25"/>
      <c r="I9" s="29"/>
    </row>
    <row r="10" ht="28" customHeight="1" spans="1:9">
      <c r="A10" s="21"/>
      <c r="B10" s="18"/>
      <c r="C10" s="22"/>
      <c r="D10" s="18"/>
      <c r="E10" s="18"/>
      <c r="F10" s="23"/>
      <c r="G10" s="26"/>
      <c r="H10" s="27"/>
      <c r="I10" s="29"/>
    </row>
    <row r="11" ht="28" customHeight="1" spans="1:9">
      <c r="A11" s="21"/>
      <c r="B11" s="18"/>
      <c r="C11" s="22"/>
      <c r="D11" s="18"/>
      <c r="E11" s="18"/>
      <c r="F11" s="23"/>
      <c r="G11" s="24"/>
      <c r="H11" s="25"/>
      <c r="I11" s="29"/>
    </row>
    <row r="12" ht="28" customHeight="1" spans="1:9">
      <c r="A12" s="21"/>
      <c r="B12" s="18"/>
      <c r="C12" s="22"/>
      <c r="D12" s="18"/>
      <c r="E12" s="18"/>
      <c r="F12" s="23"/>
      <c r="G12" s="24"/>
      <c r="H12" s="25"/>
      <c r="I12" s="29"/>
    </row>
    <row r="13" ht="28" customHeight="1" spans="1:9">
      <c r="A13" s="21"/>
      <c r="B13" s="18"/>
      <c r="C13" s="22"/>
      <c r="D13" s="18"/>
      <c r="E13" s="18"/>
      <c r="F13" s="23"/>
      <c r="G13" s="24"/>
      <c r="H13" s="25"/>
      <c r="I13" s="29"/>
    </row>
    <row r="14" ht="28" customHeight="1" spans="1:9">
      <c r="A14" s="21"/>
      <c r="B14" s="18"/>
      <c r="C14" s="22"/>
      <c r="D14" s="18"/>
      <c r="E14" s="18"/>
      <c r="F14" s="23"/>
      <c r="G14" s="28"/>
      <c r="H14" s="29"/>
      <c r="I14" s="29"/>
    </row>
    <row r="15" ht="28" customHeight="1" spans="1:9">
      <c r="A15" s="21"/>
      <c r="B15" s="18"/>
      <c r="C15" s="22"/>
      <c r="D15" s="18"/>
      <c r="E15" s="18"/>
      <c r="F15" s="23"/>
      <c r="G15" s="24"/>
      <c r="H15" s="24"/>
      <c r="I15" s="28"/>
    </row>
    <row r="16" ht="28" customHeight="1" spans="1:9">
      <c r="A16" s="30" t="s">
        <v>10</v>
      </c>
      <c r="B16" s="18"/>
      <c r="C16" s="18"/>
      <c r="D16" s="18"/>
      <c r="E16" s="18"/>
      <c r="F16" s="18"/>
      <c r="G16" s="24"/>
      <c r="H16" s="24"/>
      <c r="I16" s="28"/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